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L.Śliwa-Naporowska\Desktop\503(2) środki czystości MS\"/>
    </mc:Choice>
  </mc:AlternateContent>
  <xr:revisionPtr revIDLastSave="0" documentId="8_{C9C89E09-C2C3-4CC9-BC1C-CC1C81827B1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anie 2" sheetId="4" r:id="rId1"/>
  </sheets>
  <definedNames>
    <definedName name="_Hlk166830258" localSheetId="0">'zadanie 2'!$A$20</definedName>
    <definedName name="_Hlk170133564" localSheetId="0">'zadanie 2'!#REF!</definedName>
    <definedName name="_xlnm.Print_Area" localSheetId="0">'zadanie 2'!$A$1:$J$35</definedName>
    <definedName name="OLE_LINK3" localSheetId="0">'zadanie 2'!#REF!</definedName>
    <definedName name="OLE_LINK8" localSheetId="0">'zadanie 2'!#REF!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4" l="1"/>
  <c r="J23" i="4" s="1"/>
  <c r="H24" i="4"/>
  <c r="J24" i="4" s="1"/>
  <c r="H25" i="4"/>
  <c r="J25" i="4" s="1"/>
  <c r="H26" i="4"/>
  <c r="J26" i="4" s="1"/>
  <c r="H27" i="4"/>
  <c r="J27" i="4" s="1"/>
  <c r="H28" i="4"/>
  <c r="J28" i="4" s="1"/>
  <c r="H29" i="4"/>
  <c r="J29" i="4" s="1"/>
  <c r="H30" i="4"/>
  <c r="J30" i="4" s="1"/>
  <c r="H34" i="4" l="1"/>
  <c r="J34" i="4" s="1"/>
  <c r="H33" i="4"/>
  <c r="J33" i="4" s="1"/>
  <c r="H32" i="4"/>
  <c r="J32" i="4" s="1"/>
  <c r="H31" i="4"/>
  <c r="J31" i="4" s="1"/>
  <c r="H22" i="4"/>
  <c r="J22" i="4" s="1"/>
  <c r="H21" i="4"/>
  <c r="J21" i="4" s="1"/>
  <c r="H20" i="4"/>
  <c r="J20" i="4" s="1"/>
  <c r="H19" i="4"/>
  <c r="J19" i="4" s="1"/>
  <c r="H18" i="4"/>
  <c r="J18" i="4" s="1"/>
  <c r="H17" i="4"/>
  <c r="J17" i="4" s="1"/>
  <c r="H16" i="4"/>
  <c r="J16" i="4" s="1"/>
  <c r="H15" i="4"/>
  <c r="J15" i="4" s="1"/>
  <c r="H14" i="4"/>
  <c r="J14" i="4" s="1"/>
  <c r="H13" i="4"/>
  <c r="J13" i="4" s="1"/>
  <c r="H12" i="4"/>
  <c r="J12" i="4" s="1"/>
  <c r="H11" i="4"/>
  <c r="J11" i="4" s="1"/>
  <c r="H10" i="4"/>
  <c r="J10" i="4" s="1"/>
  <c r="H9" i="4"/>
  <c r="J9" i="4" s="1"/>
  <c r="H8" i="4"/>
  <c r="J8" i="4" s="1"/>
  <c r="H7" i="4"/>
  <c r="J7" i="4" s="1"/>
  <c r="J35" i="4" l="1"/>
  <c r="H35" i="4"/>
</calcChain>
</file>

<file path=xl/sharedStrings.xml><?xml version="1.0" encoding="utf-8"?>
<sst xmlns="http://schemas.openxmlformats.org/spreadsheetml/2006/main" count="97" uniqueCount="71">
  <si>
    <t>Ilość</t>
  </si>
  <si>
    <t>Lp.</t>
  </si>
  <si>
    <t>Płyn do mycia naczyń</t>
  </si>
  <si>
    <t>Płyn do płukania tkanin</t>
  </si>
  <si>
    <t>Papier toaletowy</t>
  </si>
  <si>
    <t>rolka</t>
  </si>
  <si>
    <t>sztuka</t>
  </si>
  <si>
    <t>Opakowanie (pojemność)</t>
  </si>
  <si>
    <t>Opis przedmiotu</t>
  </si>
  <si>
    <t>Zakres stosowania</t>
  </si>
  <si>
    <t>450g</t>
  </si>
  <si>
    <t>Mydło do rąk</t>
  </si>
  <si>
    <t>Wybielacz do tkanin</t>
  </si>
  <si>
    <t>Gąbka do zmywania</t>
  </si>
  <si>
    <t>Gąbka do szorowania</t>
  </si>
  <si>
    <t>Zmywak kuchenny z teflonu</t>
  </si>
  <si>
    <t>Ręcznik paperowy, 100% celuloza</t>
  </si>
  <si>
    <t>Rękawice nirylowe jednorazowe</t>
  </si>
  <si>
    <t>Ręcznik paierowy biały</t>
  </si>
  <si>
    <t>Mop płaski do podłóg</t>
  </si>
  <si>
    <t>Wkład do mopa płaskiego</t>
  </si>
  <si>
    <t>Wiadro do mopa płaskiego</t>
  </si>
  <si>
    <t>1 op.</t>
  </si>
  <si>
    <t>para</t>
  </si>
  <si>
    <t>RAZEM</t>
  </si>
  <si>
    <t>stawka podatku VAT
(%)</t>
  </si>
  <si>
    <t>Wartość
(netto)</t>
  </si>
  <si>
    <t>Wartość
(brutto)</t>
  </si>
  <si>
    <t>Cena jedn.
(netto)</t>
  </si>
  <si>
    <t>5kg</t>
  </si>
  <si>
    <t>Ścierka do sprzątania</t>
  </si>
  <si>
    <t>Rękawice lateksowe</t>
  </si>
  <si>
    <t>Mop płaski do podłóg, posiada przycisk na padzie do szybkiego złożenia mopa poprzez kliknięcie. Nakładka mopa o wymiarach 35x14 cm z możliwością wymiany, mocowana na cztery zatrzaski. Posiada drążek teleskopowy do regulacji długości kija w zakresie 80-140cm. Przykładowy produkt: Vileda Ultramax</t>
  </si>
  <si>
    <t>Wiadro z wyciskaczem do mopa j.w. Wyciskarka umożliwia bezdotykowe wyżymanie mopa. Posiada wyprofilowany kształt sita do odsączania. 10 litrowe wiadro (pojemność 5 litrów z wyciskarką). Przykładowy produkt: Vileda Ultramax</t>
  </si>
  <si>
    <t>Wkład do mopa płaskiego. Do każdego rodzaju podłóg. Możliwość wielokrotnego prania w pralce w temperaturze do 60 stopni. Włókna wkładu Ultramax Care są wykonane z mikrofibry, która pochodzi w 100% z recyklingu . Mocowany za pomocą czterech zatrzasków (klipsów). Pakowany po 3 sztuki. Przykładowy produkt: Vileda Ultramax Care</t>
  </si>
  <si>
    <t>Załącznik nr 1B</t>
  </si>
  <si>
    <t>2,5l</t>
  </si>
  <si>
    <t>5l</t>
  </si>
  <si>
    <t>500ml</t>
  </si>
  <si>
    <t>Płyn lub żel do prania</t>
  </si>
  <si>
    <t>1l</t>
  </si>
  <si>
    <t>Zmywak kuchenny ze stali</t>
  </si>
  <si>
    <t>Rekawice nitrylowe czarne bezpudrowe. Rozmiar: S-XL. Materiał: Nitryl. Ilość w opakowaniu: 100. Wykonane z kauczuku butadienowo-nitrylowego (NBR), który jest hipoalergiczny dla skóry i nie zawiera żadnych białek kauczuku naturalnego</t>
  </si>
  <si>
    <t>Płyn do mycia naczyń cytrynowy, posiada bardzo dobre właściwości myjące oraz wysoką zdolność do emulgowania tłuszczów. Można nim myć naczynia zarówno w ciepłej, jak i zimnej wodzie. Składniki: Aqua Sodium
Laureth Sulfate, Sodium chloride, Cocamidopropyl Betaine, Cocamidopropylamine Oxide, Sodium
Lauryl Sulfate, parfum, Acetic acid, Limonene, Citral, 2-Bromo-2-Nitropropane-1,3-Diol, Colorant,
Methylchloroisothiazolinone, Methylisothiazolinone. Dozowanie 5 ml (łyżeczka) płynu na 5 litrów wody np. Ludwik 450g</t>
  </si>
  <si>
    <t>Płyn do mycia naczyń cytrynowy, posiada bardzo dobre właściwości myjące oraz wysoką zdolność do emulgowania tłuszczów. Można nim myć naczynia zarówno w ciepłej, jak i zimnej wodzie. Składniki: Aqua Sodium
Laureth Sulfate, Sodium chloride, Cocamidopropyl Betaine, Cocamidopropylamine Oxide, Sodium
Lauryl Sulfate, parfum, Acetic acid, Limonene, Citral, 2-Bromo-2-Nitropropane-1,3-Diol, Colorant,
Methylchloroisothiazolinone, Methylisothiazolinone. Dozowanie 5 ml (łyżeczka) płynu na 5 litrów wody  np. Ludwik</t>
  </si>
  <si>
    <t>Kremowe mydło w płynie białe z dozownikiem. Mydło z gliceryną i lanoliną ph 5,00 -7,00 np. Cari/Poezja</t>
  </si>
  <si>
    <t>Mydło białe, konwalia z lanoliną, pH: 5,5, dzięki zawartości gliceryny i lanoliny chroni skórę przed wysuszeniem np. SMA1088 Unisan Standard</t>
  </si>
  <si>
    <t>Środek do prania łaczący cechy proszku i żelu do prania w jednym preparacie piorącym. Skuteczny w temperaturze od 30° C skutecznie usuwa plamy z kolorowych tkanin oraz zabezpiecza je przed blaknięciem koloru. Produkt dpowiedni do prania we wszystkich typach pralek oraz do prania ręcznego. Dozowanie od 70 ml/4kg prania np. Lakma Ventin</t>
  </si>
  <si>
    <t>Środek do prania łaczący cechy proszku i żelu do prania w jednym preparacie piorącym. Skuteczny w temperaturze od 30° C skutecznie usuwa plamy z białych tkanin oraz zabezpiecza je przed szarzeniem. Produkt dpowiedni do prania we wszystkich typach pralek oraz do prania ręcznego. Dozowanie od 70 ml/4kg prania np. Lakma Ventin</t>
  </si>
  <si>
    <t>Płyn do płukania tkanin, zmiękczający tkaninę, Składniki: &lt; 5 % kationowe środki powierzchniowo czynne kompozycje zapachowe
środki konserwujące (Phenoxyethanol, Benzisothiazolinone) np. Sofin Complete Care</t>
  </si>
  <si>
    <t>Wybielacz w płynnej formule. Do tkanin oraz powierzchni. Skoncentrowany. Posiada system ochrony tkanin. Możliwość użycia w pralce.  np. Venness</t>
  </si>
  <si>
    <t>Ścierka z mikrofazy 30 cm x 30 cm. Wymiary: 30x30 cm. Gramatura: 250 g., Materiał: 85% poliester, 15% poliamid. Możliwość prania w temperaturze do 95°C np. SMA62-2 Microfasertuch</t>
  </si>
  <si>
    <t>Uniwersalna ścierka z mikrofazy 40 cm x 40 cm,  chłonna,  szybkoschnąca, dobrze czyszcząca.
Temperatura prania do 95°C. Materiał: 85 % Poliester/ 15 % Polyamid - Wymiary: 40 x 40 cm (+/- 5%) - Gramatura: 280 g/m2 (+/- 20g/m2) np. SMA62-1 Microfasertuch</t>
  </si>
  <si>
    <t>Ścierka – myjka do  profesjonalnego użytku, super chłonna, do szyb, o wym.  38x35cm, gramatura 250g/m², grubość 1,4mm, absorpcja wody w stanie suchym 480%, wykonana w technologii PVA, pozwalająca na efektywne czyszczenie powierzchni szklanych, nie zostawiająca smug, bez użycia środków chemicznych,  profesjonalana. np. Vileda PVA micro MAX</t>
  </si>
  <si>
    <t>Gąbki małe do zmywania, dwuwarstwowe: piankowa oraz szorstka, pakowane po 10 sztuk 8 x 5x2,5 cm mix kolorów np. SMA60</t>
  </si>
  <si>
    <t>Gąbka do szorowania z szorstkim padem, wymiary 7x15 cm(+- 0,5cm) , z wygodnym uchwytem piankowym, do usuwania zabrudzeń. np. SMA60 Gąbka duża</t>
  </si>
  <si>
    <t>Zmywak/druciak ostry, spiralny, stalowy, czyści silne zabrudzenia, w tym rusztu, patelni, blach. Rozmiar produktu bez opakowania: 12 cm x 4 cm (+- 0,5cm) np. York</t>
  </si>
  <si>
    <t>Zmywak do czyszczenia trudnych zabrudzeń i mocno zaschniętego tłuszczu. Wykonany z trwałego materiału, dodatkowo
został pokryty warstwą delikatnej metalowej siateczki. Nie rysuje nawet delikatnych
powierzchni, nie ściera ochronnej warstwy garnka czy patelni. Do czyszczenia teflonu. Skład:Polieter, poliester. Rozmiar produktu bez opakowania: 7,5  cm x 11,5 cm x 3 cm (+- 0,5cm) np. York</t>
  </si>
  <si>
    <t>Worki na śmieci</t>
  </si>
  <si>
    <t>Worki foliowe 120l wykonane z tworzywa LDPE o grubości folii 20my, 25 sztuk na rolce np. Clean and Clever PRO48-411</t>
  </si>
  <si>
    <t>Ręcznik papierowy w rolce o długości 100m, 2-warstwowy, 100% celuloza, kolor: biały, średnica rolki: minimum 19 cm, szerokość rolki: minimum 20 cm np. Vella XXL</t>
  </si>
  <si>
    <t>Ręcznik kuchenny w rolce o długości minimum 11m, 2-warstwowy,  biały, 100% celuloza. Ilość sztuk w opakowaniu: 2. Gramatura: 2x18g/m2. Długość listka: 22cm Wys. rolki: 22- 23cm. Ilość listków:
50. Średnica rolki: 10cm np. Clean and Clever PRO 1268</t>
  </si>
  <si>
    <t>Papier toaletowy biały, celuloza, 2-warstwowy.
Długość rolki: 20-23 m. Ilość rolek w opakowaniu: 8. np. Clean and Clever PRO48-214</t>
  </si>
  <si>
    <t>Rękawice lateksowe żółte. Specyfikacja produktu: Materia: kauczuk naturalny. Wewnętrzna powierzchnia: welurowa (bawełna). Powierzchnia w pełni teksturowana na zewnątrz. Rozmiar: S-XL. np. Clean and Clever PRO56</t>
  </si>
  <si>
    <t>sztuka
(1 worek))</t>
  </si>
  <si>
    <r>
      <t xml:space="preserve">Producent / nazwa wyrobu
</t>
    </r>
    <r>
      <rPr>
        <b/>
        <sz val="9"/>
        <color rgb="FFFF0000"/>
        <rFont val="Calibri"/>
        <family val="2"/>
        <charset val="238"/>
        <scheme val="minor"/>
      </rPr>
      <t>(w poz. 17-19 należy dodatkowo wskazać rozmiar opakowania zbiorczego)</t>
    </r>
  </si>
  <si>
    <t>Worki na śmieci 80l, minimum 20 mikronów, opakowanie zbiorcze od 20 do 50 szt.</t>
  </si>
  <si>
    <t>Worki na śmieci 35l zawiązywane, minimum 15 mikronów, opakowanie zbiorcze od 15 do 150 szt, Przykladowy produkt: Paclan</t>
  </si>
  <si>
    <t>Worki na śmieci 60l zawiązywane, minimum 15 mikronów, opakowanie zbiorcze od 20 do 100 szt, Przykladowy produkt: Paclan</t>
  </si>
  <si>
    <t>Worki na śmieci 20l, minimum 6 mikronów, opakowanie zbiorcze 50 szt.</t>
  </si>
  <si>
    <r>
      <rPr>
        <b/>
        <sz val="14"/>
        <color rgb="FFFF0000"/>
        <rFont val="Calibri"/>
        <family val="2"/>
        <charset val="238"/>
        <scheme val="minor"/>
      </rPr>
      <t>AKTUALNA</t>
    </r>
    <r>
      <rPr>
        <b/>
        <sz val="14"/>
        <color theme="1"/>
        <rFont val="Calibri"/>
        <family val="2"/>
        <charset val="238"/>
        <scheme val="minor"/>
      </rPr>
      <t xml:space="preserve"> KALKULACJA CENOWA 1B -</t>
    </r>
    <r>
      <rPr>
        <b/>
        <sz val="14"/>
        <rFont val="Calibri"/>
        <family val="2"/>
        <charset val="238"/>
        <scheme val="minor"/>
      </rPr>
      <t xml:space="preserve"> artykuły eksploatacyjne oraz drobna chemia - Zad. nr 2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</si>
</sst>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vertical="center"/>
    </xf>
    <xf numFmtId="3" fontId="3" fillId="0" borderId="1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3" fontId="3" fillId="0" borderId="6" xfId="0" applyNumberFormat="1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3" fontId="3" fillId="0" borderId="7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vertical="center"/>
    </xf>
    <xf numFmtId="4" fontId="8" fillId="0" borderId="6" xfId="0" applyNumberFormat="1" applyFont="1" applyBorder="1" applyAlignment="1">
      <alignment horizontal="center" vertical="center"/>
    </xf>
    <xf numFmtId="4" fontId="8" fillId="0" borderId="8" xfId="0" applyNumberFormat="1" applyFont="1" applyBorder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4" fontId="2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vertical="center"/>
    </xf>
    <xf numFmtId="4" fontId="7" fillId="0" borderId="0" xfId="0" applyNumberFormat="1" applyFont="1" applyAlignment="1">
      <alignment horizontal="right" vertical="center"/>
    </xf>
    <xf numFmtId="4" fontId="6" fillId="0" borderId="0" xfId="0" applyNumberFormat="1" applyFont="1" applyAlignment="1">
      <alignment horizontal="left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9" fontId="7" fillId="0" borderId="0" xfId="0" applyNumberFormat="1" applyFont="1" applyAlignment="1">
      <alignment vertical="center"/>
    </xf>
    <xf numFmtId="9" fontId="2" fillId="0" borderId="0" xfId="0" applyNumberFormat="1" applyFont="1" applyAlignment="1">
      <alignment vertical="center"/>
    </xf>
    <xf numFmtId="9" fontId="3" fillId="0" borderId="0" xfId="0" applyNumberFormat="1" applyFont="1" applyAlignment="1">
      <alignment vertical="center" wrapText="1"/>
    </xf>
    <xf numFmtId="9" fontId="8" fillId="0" borderId="1" xfId="0" applyNumberFormat="1" applyFont="1" applyBorder="1" applyAlignment="1">
      <alignment horizontal="center" vertical="center" wrapText="1"/>
    </xf>
    <xf numFmtId="9" fontId="3" fillId="0" borderId="6" xfId="0" applyNumberFormat="1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9" fontId="3" fillId="0" borderId="7" xfId="0" applyNumberFormat="1" applyFont="1" applyBorder="1" applyAlignment="1">
      <alignment horizontal="center" vertical="center"/>
    </xf>
    <xf numFmtId="9" fontId="8" fillId="0" borderId="8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6" fillId="2" borderId="0" xfId="0" applyFont="1" applyFill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9" fontId="1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right" vertical="center"/>
    </xf>
    <xf numFmtId="0" fontId="10" fillId="0" borderId="2" xfId="0" applyFont="1" applyBorder="1" applyAlignment="1">
      <alignment horizontal="right" vertical="center"/>
    </xf>
    <xf numFmtId="0" fontId="10" fillId="0" borderId="3" xfId="0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5"/>
  <sheetViews>
    <sheetView tabSelected="1" view="pageBreakPreview" topLeftCell="A14" zoomScale="70" zoomScaleNormal="70" zoomScaleSheetLayoutView="70" workbookViewId="0">
      <selection activeCell="A3" sqref="A3:J3"/>
    </sheetView>
  </sheetViews>
  <sheetFormatPr defaultColWidth="9.140625" defaultRowHeight="15" x14ac:dyDescent="0.25"/>
  <cols>
    <col min="1" max="1" width="4.42578125" style="6" customWidth="1"/>
    <col min="2" max="2" width="52" style="6" customWidth="1"/>
    <col min="3" max="3" width="21.140625" style="1" customWidth="1"/>
    <col min="4" max="4" width="10.28515625" style="46" customWidth="1"/>
    <col min="5" max="5" width="25.5703125" style="6" customWidth="1"/>
    <col min="6" max="6" width="6.5703125" style="6" customWidth="1"/>
    <col min="7" max="7" width="8.5703125" style="6" customWidth="1"/>
    <col min="8" max="8" width="11.28515625" style="34" customWidth="1"/>
    <col min="9" max="9" width="10.7109375" style="39" customWidth="1"/>
    <col min="10" max="10" width="11.7109375" style="6" customWidth="1"/>
    <col min="11" max="11" width="9.140625" style="6"/>
    <col min="12" max="12" width="11.140625" style="1" customWidth="1"/>
    <col min="13" max="13" width="9.140625" style="29"/>
    <col min="14" max="14" width="15.7109375" style="1" customWidth="1"/>
    <col min="15" max="16384" width="9.140625" style="6"/>
  </cols>
  <sheetData>
    <row r="1" spans="1:14" x14ac:dyDescent="0.25">
      <c r="F1" s="24"/>
      <c r="G1" s="24"/>
      <c r="H1" s="30"/>
      <c r="I1" s="38"/>
      <c r="J1" s="24" t="s">
        <v>35</v>
      </c>
      <c r="K1" s="24"/>
    </row>
    <row r="2" spans="1:14" ht="12" customHeight="1" x14ac:dyDescent="0.25">
      <c r="F2" s="25"/>
      <c r="G2" s="25"/>
      <c r="H2" s="31"/>
    </row>
    <row r="3" spans="1:14" ht="26.25" customHeight="1" x14ac:dyDescent="0.25">
      <c r="A3" s="65" t="s">
        <v>70</v>
      </c>
      <c r="B3" s="65"/>
      <c r="C3" s="65"/>
      <c r="D3" s="65"/>
      <c r="E3" s="65"/>
      <c r="F3" s="65"/>
      <c r="G3" s="65"/>
      <c r="H3" s="65"/>
      <c r="I3" s="65"/>
      <c r="J3" s="65"/>
      <c r="K3" s="26"/>
    </row>
    <row r="4" spans="1:14" x14ac:dyDescent="0.25">
      <c r="A4" s="27"/>
      <c r="B4" s="27"/>
      <c r="C4" s="27"/>
      <c r="D4" s="47"/>
      <c r="E4" s="27"/>
      <c r="F4" s="27"/>
      <c r="G4" s="27"/>
      <c r="H4" s="32"/>
      <c r="I4" s="40"/>
      <c r="J4" s="28"/>
      <c r="K4" s="28"/>
    </row>
    <row r="5" spans="1:14" ht="52.9" customHeight="1" x14ac:dyDescent="0.25">
      <c r="A5" s="3" t="s">
        <v>1</v>
      </c>
      <c r="B5" s="3" t="s">
        <v>8</v>
      </c>
      <c r="C5" s="3" t="s">
        <v>9</v>
      </c>
      <c r="D5" s="48" t="s">
        <v>7</v>
      </c>
      <c r="E5" s="3" t="s">
        <v>65</v>
      </c>
      <c r="F5" s="3" t="s">
        <v>0</v>
      </c>
      <c r="G5" s="3" t="s">
        <v>28</v>
      </c>
      <c r="H5" s="33" t="s">
        <v>26</v>
      </c>
      <c r="I5" s="41" t="s">
        <v>25</v>
      </c>
      <c r="J5" s="3" t="s">
        <v>27</v>
      </c>
    </row>
    <row r="6" spans="1:14" ht="12.75" customHeight="1" thickBot="1" x14ac:dyDescent="0.3">
      <c r="A6" s="10">
        <v>1</v>
      </c>
      <c r="B6" s="10">
        <v>2</v>
      </c>
      <c r="C6" s="10">
        <v>3</v>
      </c>
      <c r="D6" s="49">
        <v>4</v>
      </c>
      <c r="E6" s="10">
        <v>5</v>
      </c>
      <c r="F6" s="10">
        <v>6</v>
      </c>
      <c r="G6" s="10">
        <v>7</v>
      </c>
      <c r="H6" s="10">
        <v>8</v>
      </c>
      <c r="I6" s="10">
        <v>9</v>
      </c>
      <c r="J6" s="10">
        <v>10</v>
      </c>
    </row>
    <row r="7" spans="1:14" ht="125.25" customHeight="1" thickTop="1" thickBot="1" x14ac:dyDescent="0.3">
      <c r="A7" s="11">
        <v>1</v>
      </c>
      <c r="B7" s="35" t="s">
        <v>43</v>
      </c>
      <c r="C7" s="12" t="s">
        <v>2</v>
      </c>
      <c r="D7" s="50" t="s">
        <v>10</v>
      </c>
      <c r="E7" s="12"/>
      <c r="F7" s="13">
        <v>400</v>
      </c>
      <c r="G7" s="14"/>
      <c r="H7" s="14" t="str">
        <f>IF(G7="","",F7*G7)</f>
        <v/>
      </c>
      <c r="I7" s="42">
        <v>0.23</v>
      </c>
      <c r="J7" s="15" t="str">
        <f>IFERROR(ROUND(H7*(1+I7),2),"")</f>
        <v/>
      </c>
      <c r="N7" s="23"/>
    </row>
    <row r="8" spans="1:14" ht="122.25" customHeight="1" thickTop="1" x14ac:dyDescent="0.25">
      <c r="A8" s="2">
        <v>2</v>
      </c>
      <c r="B8" s="54" t="s">
        <v>44</v>
      </c>
      <c r="C8" s="4" t="s">
        <v>2</v>
      </c>
      <c r="D8" s="51" t="s">
        <v>29</v>
      </c>
      <c r="E8" s="4"/>
      <c r="F8" s="9">
        <v>70</v>
      </c>
      <c r="G8" s="5"/>
      <c r="H8" s="5" t="str">
        <f t="shared" ref="H8:H34" si="0">IF(G8="","",F8*G8)</f>
        <v/>
      </c>
      <c r="I8" s="43">
        <v>0.23</v>
      </c>
      <c r="J8" s="8" t="str">
        <f t="shared" ref="J8:J34" si="1">IFERROR(ROUND(H8*(1+I8),2),"")</f>
        <v/>
      </c>
      <c r="N8" s="23"/>
    </row>
    <row r="9" spans="1:14" ht="24" x14ac:dyDescent="0.25">
      <c r="A9" s="2">
        <v>3</v>
      </c>
      <c r="B9" s="36" t="s">
        <v>45</v>
      </c>
      <c r="C9" s="4" t="s">
        <v>11</v>
      </c>
      <c r="D9" s="51" t="s">
        <v>38</v>
      </c>
      <c r="E9" s="4"/>
      <c r="F9" s="9">
        <v>200</v>
      </c>
      <c r="G9" s="5"/>
      <c r="H9" s="5" t="str">
        <f t="shared" si="0"/>
        <v/>
      </c>
      <c r="I9" s="43">
        <v>0.23</v>
      </c>
      <c r="J9" s="8" t="str">
        <f t="shared" si="1"/>
        <v/>
      </c>
      <c r="N9" s="23"/>
    </row>
    <row r="10" spans="1:14" ht="36" x14ac:dyDescent="0.25">
      <c r="A10" s="2">
        <v>4</v>
      </c>
      <c r="B10" s="36" t="s">
        <v>46</v>
      </c>
      <c r="C10" s="4" t="s">
        <v>11</v>
      </c>
      <c r="D10" s="51" t="s">
        <v>37</v>
      </c>
      <c r="E10" s="4"/>
      <c r="F10" s="9">
        <v>60</v>
      </c>
      <c r="G10" s="5"/>
      <c r="H10" s="5" t="str">
        <f t="shared" si="0"/>
        <v/>
      </c>
      <c r="I10" s="43">
        <v>0.23</v>
      </c>
      <c r="J10" s="8" t="str">
        <f t="shared" si="1"/>
        <v/>
      </c>
      <c r="N10" s="23"/>
    </row>
    <row r="11" spans="1:14" ht="72" x14ac:dyDescent="0.25">
      <c r="A11" s="2">
        <v>5</v>
      </c>
      <c r="B11" s="36" t="s">
        <v>47</v>
      </c>
      <c r="C11" s="7" t="s">
        <v>39</v>
      </c>
      <c r="D11" s="51" t="s">
        <v>37</v>
      </c>
      <c r="E11" s="4"/>
      <c r="F11" s="9">
        <v>70</v>
      </c>
      <c r="G11" s="5"/>
      <c r="H11" s="5" t="str">
        <f t="shared" si="0"/>
        <v/>
      </c>
      <c r="I11" s="43">
        <v>0.23</v>
      </c>
      <c r="J11" s="8" t="str">
        <f t="shared" si="1"/>
        <v/>
      </c>
      <c r="N11" s="23"/>
    </row>
    <row r="12" spans="1:14" ht="72" x14ac:dyDescent="0.25">
      <c r="A12" s="2">
        <v>6</v>
      </c>
      <c r="B12" s="36" t="s">
        <v>48</v>
      </c>
      <c r="C12" s="7" t="s">
        <v>39</v>
      </c>
      <c r="D12" s="51" t="s">
        <v>37</v>
      </c>
      <c r="E12" s="4"/>
      <c r="F12" s="9">
        <v>70</v>
      </c>
      <c r="G12" s="5"/>
      <c r="H12" s="5" t="str">
        <f t="shared" si="0"/>
        <v/>
      </c>
      <c r="I12" s="43">
        <v>0.23</v>
      </c>
      <c r="J12" s="8" t="str">
        <f t="shared" si="1"/>
        <v/>
      </c>
      <c r="N12" s="23"/>
    </row>
    <row r="13" spans="1:14" ht="60" x14ac:dyDescent="0.25">
      <c r="A13" s="2">
        <v>7</v>
      </c>
      <c r="B13" s="36" t="s">
        <v>49</v>
      </c>
      <c r="C13" s="4" t="s">
        <v>3</v>
      </c>
      <c r="D13" s="52" t="s">
        <v>36</v>
      </c>
      <c r="E13" s="4"/>
      <c r="F13" s="9">
        <v>60</v>
      </c>
      <c r="G13" s="5"/>
      <c r="H13" s="5" t="str">
        <f t="shared" si="0"/>
        <v/>
      </c>
      <c r="I13" s="43">
        <v>0.23</v>
      </c>
      <c r="J13" s="8" t="str">
        <f t="shared" si="1"/>
        <v/>
      </c>
      <c r="N13" s="23"/>
    </row>
    <row r="14" spans="1:14" ht="36" x14ac:dyDescent="0.25">
      <c r="A14" s="2">
        <v>8</v>
      </c>
      <c r="B14" s="36" t="s">
        <v>50</v>
      </c>
      <c r="C14" s="4" t="s">
        <v>12</v>
      </c>
      <c r="D14" s="51" t="s">
        <v>40</v>
      </c>
      <c r="E14" s="4"/>
      <c r="F14" s="9">
        <v>50</v>
      </c>
      <c r="G14" s="5"/>
      <c r="H14" s="5" t="str">
        <f t="shared" si="0"/>
        <v/>
      </c>
      <c r="I14" s="43">
        <v>0.23</v>
      </c>
      <c r="J14" s="8" t="str">
        <f t="shared" si="1"/>
        <v/>
      </c>
      <c r="N14" s="23"/>
    </row>
    <row r="15" spans="1:14" ht="48" x14ac:dyDescent="0.25">
      <c r="A15" s="2">
        <v>9</v>
      </c>
      <c r="B15" s="36" t="s">
        <v>51</v>
      </c>
      <c r="C15" s="4" t="s">
        <v>30</v>
      </c>
      <c r="D15" s="51" t="s">
        <v>6</v>
      </c>
      <c r="E15" s="4"/>
      <c r="F15" s="9">
        <v>1500</v>
      </c>
      <c r="G15" s="5"/>
      <c r="H15" s="5" t="str">
        <f t="shared" si="0"/>
        <v/>
      </c>
      <c r="I15" s="43">
        <v>0.23</v>
      </c>
      <c r="J15" s="8" t="str">
        <f t="shared" si="1"/>
        <v/>
      </c>
      <c r="N15" s="23"/>
    </row>
    <row r="16" spans="1:14" ht="60" x14ac:dyDescent="0.25">
      <c r="A16" s="2">
        <v>10</v>
      </c>
      <c r="B16" s="36" t="s">
        <v>52</v>
      </c>
      <c r="C16" s="4" t="s">
        <v>30</v>
      </c>
      <c r="D16" s="51" t="s">
        <v>6</v>
      </c>
      <c r="E16" s="4"/>
      <c r="F16" s="9">
        <v>1500</v>
      </c>
      <c r="G16" s="5"/>
      <c r="H16" s="5" t="str">
        <f t="shared" si="0"/>
        <v/>
      </c>
      <c r="I16" s="43">
        <v>0.23</v>
      </c>
      <c r="J16" s="8" t="str">
        <f t="shared" si="1"/>
        <v/>
      </c>
      <c r="N16" s="23"/>
    </row>
    <row r="17" spans="1:14" ht="72" x14ac:dyDescent="0.25">
      <c r="A17" s="2">
        <v>11</v>
      </c>
      <c r="B17" s="36" t="s">
        <v>53</v>
      </c>
      <c r="C17" s="4" t="s">
        <v>30</v>
      </c>
      <c r="D17" s="51" t="s">
        <v>6</v>
      </c>
      <c r="E17" s="4"/>
      <c r="F17" s="9">
        <v>70</v>
      </c>
      <c r="G17" s="5"/>
      <c r="H17" s="5" t="str">
        <f t="shared" si="0"/>
        <v/>
      </c>
      <c r="I17" s="43">
        <v>0.23</v>
      </c>
      <c r="J17" s="8" t="str">
        <f t="shared" si="1"/>
        <v/>
      </c>
      <c r="N17" s="23"/>
    </row>
    <row r="18" spans="1:14" ht="36" x14ac:dyDescent="0.25">
      <c r="A18" s="2">
        <v>12</v>
      </c>
      <c r="B18" s="36" t="s">
        <v>54</v>
      </c>
      <c r="C18" s="4" t="s">
        <v>13</v>
      </c>
      <c r="D18" s="51" t="s">
        <v>22</v>
      </c>
      <c r="E18" s="4"/>
      <c r="F18" s="9">
        <v>500</v>
      </c>
      <c r="G18" s="5"/>
      <c r="H18" s="5" t="str">
        <f t="shared" si="0"/>
        <v/>
      </c>
      <c r="I18" s="43">
        <v>0.23</v>
      </c>
      <c r="J18" s="8" t="str">
        <f t="shared" si="1"/>
        <v/>
      </c>
      <c r="N18" s="23"/>
    </row>
    <row r="19" spans="1:14" ht="36" x14ac:dyDescent="0.25">
      <c r="A19" s="2">
        <v>13</v>
      </c>
      <c r="B19" s="36" t="s">
        <v>55</v>
      </c>
      <c r="C19" s="4" t="s">
        <v>14</v>
      </c>
      <c r="D19" s="51" t="s">
        <v>6</v>
      </c>
      <c r="E19" s="4"/>
      <c r="F19" s="9">
        <v>700</v>
      </c>
      <c r="G19" s="5"/>
      <c r="H19" s="5" t="str">
        <f t="shared" si="0"/>
        <v/>
      </c>
      <c r="I19" s="43">
        <v>0.23</v>
      </c>
      <c r="J19" s="8" t="str">
        <f t="shared" si="1"/>
        <v/>
      </c>
      <c r="N19" s="23"/>
    </row>
    <row r="20" spans="1:14" ht="36" x14ac:dyDescent="0.25">
      <c r="A20" s="2">
        <v>14</v>
      </c>
      <c r="B20" s="36" t="s">
        <v>56</v>
      </c>
      <c r="C20" s="4" t="s">
        <v>41</v>
      </c>
      <c r="D20" s="51" t="s">
        <v>6</v>
      </c>
      <c r="E20" s="4"/>
      <c r="F20" s="9">
        <v>500</v>
      </c>
      <c r="G20" s="5"/>
      <c r="H20" s="5" t="str">
        <f t="shared" si="0"/>
        <v/>
      </c>
      <c r="I20" s="43">
        <v>0.23</v>
      </c>
      <c r="J20" s="8" t="str">
        <f t="shared" si="1"/>
        <v/>
      </c>
      <c r="N20" s="23"/>
    </row>
    <row r="21" spans="1:14" ht="108" x14ac:dyDescent="0.25">
      <c r="A21" s="2">
        <v>15</v>
      </c>
      <c r="B21" s="36" t="s">
        <v>57</v>
      </c>
      <c r="C21" s="4" t="s">
        <v>15</v>
      </c>
      <c r="D21" s="51" t="s">
        <v>6</v>
      </c>
      <c r="E21" s="4"/>
      <c r="F21" s="9">
        <v>1500</v>
      </c>
      <c r="G21" s="5"/>
      <c r="H21" s="5" t="str">
        <f t="shared" si="0"/>
        <v/>
      </c>
      <c r="I21" s="43">
        <v>0.23</v>
      </c>
      <c r="J21" s="8" t="str">
        <f t="shared" si="1"/>
        <v/>
      </c>
      <c r="N21" s="23"/>
    </row>
    <row r="22" spans="1:14" ht="24" x14ac:dyDescent="0.25">
      <c r="A22" s="2">
        <v>16</v>
      </c>
      <c r="B22" s="36" t="s">
        <v>59</v>
      </c>
      <c r="C22" s="4" t="s">
        <v>58</v>
      </c>
      <c r="D22" s="51" t="s">
        <v>5</v>
      </c>
      <c r="E22" s="4"/>
      <c r="F22" s="9">
        <v>800</v>
      </c>
      <c r="G22" s="5"/>
      <c r="H22" s="5" t="str">
        <f t="shared" si="0"/>
        <v/>
      </c>
      <c r="I22" s="43">
        <v>0.23</v>
      </c>
      <c r="J22" s="8" t="str">
        <f t="shared" si="1"/>
        <v/>
      </c>
      <c r="L22" s="55"/>
      <c r="M22" s="56"/>
      <c r="N22" s="57"/>
    </row>
    <row r="23" spans="1:14" ht="24" x14ac:dyDescent="0.25">
      <c r="A23" s="2">
        <v>17</v>
      </c>
      <c r="B23" s="59" t="s">
        <v>66</v>
      </c>
      <c r="C23" s="4" t="s">
        <v>58</v>
      </c>
      <c r="D23" s="60" t="s">
        <v>64</v>
      </c>
      <c r="E23" s="4"/>
      <c r="F23" s="61">
        <v>25000</v>
      </c>
      <c r="G23" s="5"/>
      <c r="H23" s="5" t="str">
        <f t="shared" si="0"/>
        <v/>
      </c>
      <c r="I23" s="43">
        <v>0.23</v>
      </c>
      <c r="J23" s="8" t="str">
        <f t="shared" si="1"/>
        <v/>
      </c>
      <c r="L23" s="58"/>
      <c r="M23" s="58"/>
      <c r="N23" s="58"/>
    </row>
    <row r="24" spans="1:14" ht="36" x14ac:dyDescent="0.25">
      <c r="A24" s="2">
        <v>18</v>
      </c>
      <c r="B24" s="59" t="s">
        <v>68</v>
      </c>
      <c r="C24" s="4" t="s">
        <v>58</v>
      </c>
      <c r="D24" s="60" t="s">
        <v>64</v>
      </c>
      <c r="E24" s="4"/>
      <c r="F24" s="61">
        <v>80000</v>
      </c>
      <c r="G24" s="5"/>
      <c r="H24" s="5" t="str">
        <f t="shared" si="0"/>
        <v/>
      </c>
      <c r="I24" s="43">
        <v>0.23</v>
      </c>
      <c r="J24" s="8" t="str">
        <f t="shared" si="1"/>
        <v/>
      </c>
      <c r="L24" s="58"/>
      <c r="M24" s="58"/>
      <c r="N24" s="58"/>
    </row>
    <row r="25" spans="1:14" ht="36" x14ac:dyDescent="0.25">
      <c r="A25" s="2">
        <v>19</v>
      </c>
      <c r="B25" s="59" t="s">
        <v>67</v>
      </c>
      <c r="C25" s="4" t="s">
        <v>58</v>
      </c>
      <c r="D25" s="60" t="s">
        <v>64</v>
      </c>
      <c r="E25" s="4"/>
      <c r="F25" s="61">
        <v>75000</v>
      </c>
      <c r="G25" s="5"/>
      <c r="H25" s="5" t="str">
        <f t="shared" si="0"/>
        <v/>
      </c>
      <c r="I25" s="43">
        <v>0.23</v>
      </c>
      <c r="J25" s="8" t="str">
        <f t="shared" si="1"/>
        <v/>
      </c>
      <c r="L25" s="58"/>
      <c r="M25" s="58"/>
      <c r="N25" s="58"/>
    </row>
    <row r="26" spans="1:14" ht="24" x14ac:dyDescent="0.25">
      <c r="A26" s="2">
        <v>20</v>
      </c>
      <c r="B26" s="59" t="s">
        <v>69</v>
      </c>
      <c r="C26" s="4" t="s">
        <v>58</v>
      </c>
      <c r="D26" s="51" t="s">
        <v>5</v>
      </c>
      <c r="E26" s="4"/>
      <c r="F26" s="9">
        <v>200</v>
      </c>
      <c r="G26" s="5"/>
      <c r="H26" s="5" t="str">
        <f t="shared" si="0"/>
        <v/>
      </c>
      <c r="I26" s="43">
        <v>0.23</v>
      </c>
      <c r="J26" s="8" t="str">
        <f t="shared" si="1"/>
        <v/>
      </c>
      <c r="L26" s="58"/>
      <c r="M26" s="58"/>
      <c r="N26" s="58"/>
    </row>
    <row r="27" spans="1:14" ht="36" x14ac:dyDescent="0.25">
      <c r="A27" s="2">
        <v>21</v>
      </c>
      <c r="B27" s="36" t="s">
        <v>60</v>
      </c>
      <c r="C27" s="4" t="s">
        <v>16</v>
      </c>
      <c r="D27" s="51" t="s">
        <v>5</v>
      </c>
      <c r="E27" s="4"/>
      <c r="F27" s="9">
        <v>300</v>
      </c>
      <c r="G27" s="5"/>
      <c r="H27" s="5" t="str">
        <f t="shared" si="0"/>
        <v/>
      </c>
      <c r="I27" s="43">
        <v>0.23</v>
      </c>
      <c r="J27" s="8" t="str">
        <f t="shared" si="1"/>
        <v/>
      </c>
      <c r="N27" s="23"/>
    </row>
    <row r="28" spans="1:14" ht="60" x14ac:dyDescent="0.25">
      <c r="A28" s="2">
        <v>22</v>
      </c>
      <c r="B28" s="36" t="s">
        <v>61</v>
      </c>
      <c r="C28" s="4" t="s">
        <v>18</v>
      </c>
      <c r="D28" s="51" t="s">
        <v>22</v>
      </c>
      <c r="E28" s="4"/>
      <c r="F28" s="9">
        <v>350</v>
      </c>
      <c r="G28" s="5"/>
      <c r="H28" s="5" t="str">
        <f t="shared" si="0"/>
        <v/>
      </c>
      <c r="I28" s="43">
        <v>0.23</v>
      </c>
      <c r="J28" s="8" t="str">
        <f t="shared" si="1"/>
        <v/>
      </c>
      <c r="N28" s="23"/>
    </row>
    <row r="29" spans="1:14" ht="36" x14ac:dyDescent="0.25">
      <c r="A29" s="2">
        <v>23</v>
      </c>
      <c r="B29" s="36" t="s">
        <v>62</v>
      </c>
      <c r="C29" s="4" t="s">
        <v>4</v>
      </c>
      <c r="D29" s="51" t="s">
        <v>6</v>
      </c>
      <c r="E29" s="4"/>
      <c r="F29" s="9">
        <v>3000</v>
      </c>
      <c r="G29" s="5"/>
      <c r="H29" s="5" t="str">
        <f t="shared" si="0"/>
        <v/>
      </c>
      <c r="I29" s="43">
        <v>0.23</v>
      </c>
      <c r="J29" s="8" t="str">
        <f t="shared" si="1"/>
        <v/>
      </c>
      <c r="N29" s="23"/>
    </row>
    <row r="30" spans="1:14" ht="48" x14ac:dyDescent="0.25">
      <c r="A30" s="2">
        <v>24</v>
      </c>
      <c r="B30" s="36" t="s">
        <v>42</v>
      </c>
      <c r="C30" s="4" t="s">
        <v>17</v>
      </c>
      <c r="D30" s="51" t="s">
        <v>22</v>
      </c>
      <c r="E30" s="4"/>
      <c r="F30" s="9">
        <v>400</v>
      </c>
      <c r="G30" s="5"/>
      <c r="H30" s="5" t="str">
        <f t="shared" si="0"/>
        <v/>
      </c>
      <c r="I30" s="43">
        <v>0.08</v>
      </c>
      <c r="J30" s="8" t="str">
        <f t="shared" si="1"/>
        <v/>
      </c>
      <c r="N30" s="23"/>
    </row>
    <row r="31" spans="1:14" ht="48" x14ac:dyDescent="0.25">
      <c r="A31" s="2">
        <v>25</v>
      </c>
      <c r="B31" s="36" t="s">
        <v>63</v>
      </c>
      <c r="C31" s="4" t="s">
        <v>31</v>
      </c>
      <c r="D31" s="51" t="s">
        <v>23</v>
      </c>
      <c r="E31" s="4"/>
      <c r="F31" s="9">
        <v>700</v>
      </c>
      <c r="G31" s="5"/>
      <c r="H31" s="5" t="str">
        <f t="shared" si="0"/>
        <v/>
      </c>
      <c r="I31" s="43">
        <v>0.23</v>
      </c>
      <c r="J31" s="8" t="str">
        <f t="shared" si="1"/>
        <v/>
      </c>
      <c r="N31" s="23"/>
    </row>
    <row r="32" spans="1:14" ht="60" x14ac:dyDescent="0.25">
      <c r="A32" s="2">
        <v>26</v>
      </c>
      <c r="B32" s="36" t="s">
        <v>32</v>
      </c>
      <c r="C32" s="4" t="s">
        <v>19</v>
      </c>
      <c r="D32" s="51" t="s">
        <v>6</v>
      </c>
      <c r="E32" s="4"/>
      <c r="F32" s="9">
        <v>30</v>
      </c>
      <c r="G32" s="5"/>
      <c r="H32" s="5" t="str">
        <f t="shared" si="0"/>
        <v/>
      </c>
      <c r="I32" s="43">
        <v>0.23</v>
      </c>
      <c r="J32" s="8" t="str">
        <f t="shared" si="1"/>
        <v/>
      </c>
      <c r="N32" s="23"/>
    </row>
    <row r="33" spans="1:14" ht="48" x14ac:dyDescent="0.25">
      <c r="A33" s="2">
        <v>27</v>
      </c>
      <c r="B33" s="36" t="s">
        <v>33</v>
      </c>
      <c r="C33" s="4" t="s">
        <v>21</v>
      </c>
      <c r="D33" s="51" t="s">
        <v>6</v>
      </c>
      <c r="E33" s="4"/>
      <c r="F33" s="9">
        <v>30</v>
      </c>
      <c r="G33" s="5"/>
      <c r="H33" s="5" t="str">
        <f t="shared" si="0"/>
        <v/>
      </c>
      <c r="I33" s="43">
        <v>0.23</v>
      </c>
      <c r="J33" s="8" t="str">
        <f t="shared" si="1"/>
        <v/>
      </c>
      <c r="N33" s="23"/>
    </row>
    <row r="34" spans="1:14" ht="72.75" thickBot="1" x14ac:dyDescent="0.3">
      <c r="A34" s="16">
        <v>28</v>
      </c>
      <c r="B34" s="37" t="s">
        <v>34</v>
      </c>
      <c r="C34" s="17" t="s">
        <v>20</v>
      </c>
      <c r="D34" s="53" t="s">
        <v>22</v>
      </c>
      <c r="E34" s="17"/>
      <c r="F34" s="18">
        <v>400</v>
      </c>
      <c r="G34" s="19"/>
      <c r="H34" s="19" t="str">
        <f t="shared" si="0"/>
        <v/>
      </c>
      <c r="I34" s="44">
        <v>0.23</v>
      </c>
      <c r="J34" s="20" t="str">
        <f t="shared" si="1"/>
        <v/>
      </c>
      <c r="N34" s="23"/>
    </row>
    <row r="35" spans="1:14" ht="23.25" customHeight="1" thickTop="1" x14ac:dyDescent="0.25">
      <c r="A35" s="62" t="s">
        <v>24</v>
      </c>
      <c r="B35" s="63"/>
      <c r="C35" s="63"/>
      <c r="D35" s="63"/>
      <c r="E35" s="63"/>
      <c r="F35" s="63"/>
      <c r="G35" s="64"/>
      <c r="H35" s="21" t="str">
        <f>IF(SUM(H7:H34)=0,"",SUM(H7:H34))</f>
        <v/>
      </c>
      <c r="I35" s="45"/>
      <c r="J35" s="22" t="str">
        <f>IF(SUM(J7:J34)=0,"",SUM(J7:J34))</f>
        <v/>
      </c>
    </row>
  </sheetData>
  <mergeCells count="2">
    <mergeCell ref="A35:G35"/>
    <mergeCell ref="A3:J3"/>
  </mergeCells>
  <printOptions horizontalCentered="1"/>
  <pageMargins left="0.39370078740157483" right="0.39370078740157483" top="0.59055118110236227" bottom="0.59055118110236227" header="0.31496062992125984" footer="0.31496062992125984"/>
  <pageSetup paperSize="9" scale="85" fitToHeight="8" orientation="landscape" r:id="rId1"/>
  <rowBreaks count="1" manualBreakCount="1">
    <brk id="15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zadanie 2</vt:lpstr>
      <vt:lpstr>'zadanie 2'!_Hlk166830258</vt:lpstr>
      <vt:lpstr>'zadanie 2'!Obszar_wydruku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Pawlak</dc:creator>
  <cp:lastModifiedBy>Lucyna Śliwa-Naporowska</cp:lastModifiedBy>
  <cp:lastPrinted>2026-10-22T11:47:27Z</cp:lastPrinted>
  <dcterms:created xsi:type="dcterms:W3CDTF">2015-06-05T18:19:34Z</dcterms:created>
  <dcterms:modified xsi:type="dcterms:W3CDTF">2026-10-22T11:48:18Z</dcterms:modified>
</cp:coreProperties>
</file>