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DFS01\oddzialy\DZP\DZP\Małgorzata (MWD)\PRZETARGI - 2026\56. Gazy medyczne\"/>
    </mc:Choice>
  </mc:AlternateContent>
  <xr:revisionPtr revIDLastSave="0" documentId="13_ncr:1_{760D9BD9-A5BB-4E1A-A942-CAE3D5C49141}" xr6:coauthVersionLast="47" xr6:coauthVersionMax="47" xr10:uidLastSave="{00000000-0000-0000-0000-000000000000}"/>
  <bookViews>
    <workbookView xWindow="-120" yWindow="-120" windowWidth="29040" windowHeight="15720" xr2:uid="{86A576D0-2DC1-4FD4-9566-9005F40C102A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  <sheet name="Zadanie 7" sheetId="7" r:id="rId7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9" i="2" l="1"/>
  <c r="G29" i="2"/>
  <c r="I9" i="7"/>
  <c r="J9" i="7" s="1"/>
  <c r="I8" i="7"/>
  <c r="J8" i="7" s="1"/>
  <c r="I9" i="5"/>
  <c r="I8" i="5"/>
  <c r="I10" i="4"/>
  <c r="J10" i="4" s="1"/>
  <c r="J11" i="4" s="1"/>
  <c r="I9" i="4"/>
  <c r="J9" i="4" s="1"/>
  <c r="I15" i="3"/>
  <c r="J15" i="3" s="1"/>
  <c r="G15" i="3"/>
  <c r="I14" i="3"/>
  <c r="J14" i="3" s="1"/>
  <c r="G14" i="3"/>
  <c r="J13" i="3"/>
  <c r="I13" i="3"/>
  <c r="G13" i="3"/>
  <c r="J12" i="3"/>
  <c r="I12" i="3"/>
  <c r="G12" i="3"/>
  <c r="I11" i="3"/>
  <c r="J11" i="3" s="1"/>
  <c r="G11" i="3"/>
  <c r="J10" i="3"/>
  <c r="I10" i="3"/>
  <c r="G10" i="3"/>
  <c r="I9" i="3"/>
  <c r="I28" i="2"/>
  <c r="J28" i="2" s="1"/>
  <c r="G28" i="2"/>
  <c r="I27" i="2"/>
  <c r="J27" i="2" s="1"/>
  <c r="G27" i="2"/>
  <c r="I26" i="2"/>
  <c r="J26" i="2" s="1"/>
  <c r="G26" i="2"/>
  <c r="I25" i="2"/>
  <c r="J25" i="2" s="1"/>
  <c r="G25" i="2"/>
  <c r="I24" i="2"/>
  <c r="J24" i="2" s="1"/>
  <c r="G24" i="2"/>
  <c r="I23" i="2"/>
  <c r="J23" i="2" s="1"/>
  <c r="G23" i="2"/>
  <c r="I22" i="2"/>
  <c r="J22" i="2" s="1"/>
  <c r="G22" i="2"/>
  <c r="I21" i="2"/>
  <c r="J21" i="2" s="1"/>
  <c r="G21" i="2"/>
  <c r="I20" i="2"/>
  <c r="J20" i="2" s="1"/>
  <c r="G20" i="2"/>
  <c r="I19" i="2"/>
  <c r="J19" i="2" s="1"/>
  <c r="G19" i="2"/>
  <c r="I18" i="2"/>
  <c r="J18" i="2" s="1"/>
  <c r="G18" i="2"/>
  <c r="I17" i="2"/>
  <c r="J17" i="2" s="1"/>
  <c r="G17" i="2"/>
  <c r="I16" i="2"/>
  <c r="J16" i="2" s="1"/>
  <c r="G16" i="2"/>
  <c r="I15" i="2"/>
  <c r="J15" i="2" s="1"/>
  <c r="G15" i="2"/>
  <c r="I14" i="2"/>
  <c r="J14" i="2" s="1"/>
  <c r="G14" i="2"/>
  <c r="I13" i="2"/>
  <c r="J13" i="2" s="1"/>
  <c r="G13" i="2"/>
  <c r="J12" i="2"/>
  <c r="I12" i="2"/>
  <c r="G12" i="2"/>
  <c r="I11" i="2"/>
  <c r="J11" i="2" s="1"/>
  <c r="G11" i="2"/>
  <c r="I10" i="2"/>
  <c r="J10" i="2" s="1"/>
  <c r="G10" i="2"/>
  <c r="I9" i="2"/>
  <c r="I12" i="1"/>
  <c r="J12" i="1" s="1"/>
  <c r="I11" i="1"/>
  <c r="J11" i="1" s="1"/>
  <c r="I10" i="1"/>
  <c r="J10" i="1" s="1"/>
  <c r="I9" i="1"/>
  <c r="J9" i="1"/>
  <c r="G10" i="1"/>
  <c r="I8" i="1"/>
  <c r="J8" i="1" s="1"/>
  <c r="I10" i="7"/>
  <c r="J10" i="7" s="1"/>
  <c r="G10" i="7"/>
  <c r="G9" i="7"/>
  <c r="G8" i="7"/>
  <c r="G11" i="7" s="1"/>
  <c r="I11" i="6"/>
  <c r="J11" i="6" s="1"/>
  <c r="G11" i="6"/>
  <c r="I10" i="6"/>
  <c r="J10" i="6" s="1"/>
  <c r="G10" i="6"/>
  <c r="I9" i="6"/>
  <c r="J9" i="6" s="1"/>
  <c r="G9" i="6"/>
  <c r="I8" i="6"/>
  <c r="J8" i="6" s="1"/>
  <c r="J12" i="6" s="1"/>
  <c r="G8" i="6"/>
  <c r="G12" i="6" s="1"/>
  <c r="G9" i="5"/>
  <c r="G8" i="5"/>
  <c r="G10" i="4"/>
  <c r="G9" i="4"/>
  <c r="G11" i="4" s="1"/>
  <c r="G9" i="3"/>
  <c r="G9" i="2"/>
  <c r="G12" i="1"/>
  <c r="G11" i="1"/>
  <c r="G9" i="1"/>
  <c r="G8" i="1"/>
  <c r="J11" i="7" l="1"/>
  <c r="J9" i="5"/>
  <c r="G13" i="1"/>
  <c r="G10" i="5"/>
  <c r="J8" i="5"/>
  <c r="G16" i="3"/>
  <c r="J9" i="3"/>
  <c r="J16" i="3" s="1"/>
  <c r="J9" i="2"/>
  <c r="J13" i="1"/>
  <c r="J10" i="5" l="1"/>
</calcChain>
</file>

<file path=xl/sharedStrings.xml><?xml version="1.0" encoding="utf-8"?>
<sst xmlns="http://schemas.openxmlformats.org/spreadsheetml/2006/main" count="265" uniqueCount="86">
  <si>
    <t>FORMULARZ ASORTYMENTOWO - CENOWY</t>
  </si>
  <si>
    <t>Lp.</t>
  </si>
  <si>
    <t xml:space="preserve">Opis przedmiotu zamówienia     Nazwa, dawka, postać, ilość w opakowaniu </t>
  </si>
  <si>
    <t>Jedn.</t>
  </si>
  <si>
    <t>Ilość na 12 miesięcy</t>
  </si>
  <si>
    <t>Cena jedn. netto PLN</t>
  </si>
  <si>
    <t>Wartość całkowita netto PLN</t>
  </si>
  <si>
    <t>VAT %</t>
  </si>
  <si>
    <t>Cen jedn. brutto PLN</t>
  </si>
  <si>
    <t>Wartość całkowita brutto PLN</t>
  </si>
  <si>
    <t>Uwagi</t>
  </si>
  <si>
    <t>szt. butli</t>
  </si>
  <si>
    <t>1a</t>
  </si>
  <si>
    <t>butlodzień</t>
  </si>
  <si>
    <t>dni</t>
  </si>
  <si>
    <t>SUMA</t>
  </si>
  <si>
    <t>UWAGA: Zamawiający podaje sposób wyliczenia wartości netto i brutto:</t>
  </si>
  <si>
    <t>Cena jednostkowa netto + podatek vat = cena jednostkowa brutto</t>
  </si>
  <si>
    <t>Cena jednostkowa brutto x ilość = wartość brutto</t>
  </si>
  <si>
    <t>Tlen ciekły medyczny</t>
  </si>
  <si>
    <t>kg</t>
  </si>
  <si>
    <t>m-ce</t>
  </si>
  <si>
    <t>4a</t>
  </si>
  <si>
    <t>Wartość dzierżawy za cały okres obowiązywania umowy</t>
  </si>
  <si>
    <t>5a</t>
  </si>
  <si>
    <t xml:space="preserve">Wartość dzierżawy za cały okres obowiązywania umowy </t>
  </si>
  <si>
    <t>6a</t>
  </si>
  <si>
    <t>7a</t>
  </si>
  <si>
    <t>8a</t>
  </si>
  <si>
    <t>9a</t>
  </si>
  <si>
    <t>10a</t>
  </si>
  <si>
    <t>11a</t>
  </si>
  <si>
    <t>Transport</t>
  </si>
  <si>
    <t>kurs</t>
  </si>
  <si>
    <t>2a</t>
  </si>
  <si>
    <t>3a</t>
  </si>
  <si>
    <t xml:space="preserve">FORMULARZ ASORTYMENTOWO - CENOWY </t>
  </si>
  <si>
    <t xml:space="preserve">Azot ciekły (wyrób medyczny) </t>
  </si>
  <si>
    <t>litr</t>
  </si>
  <si>
    <t>kurs/rok</t>
  </si>
  <si>
    <t xml:space="preserve">Azot ciekły (wyrób medyczny ) </t>
  </si>
  <si>
    <t>Wykonawca</t>
  </si>
  <si>
    <t>Zamawiający</t>
  </si>
  <si>
    <t>Zbiornik tlenu ciekłego medycznego- zabezpieczenie zasadnicze, pojemność - 11,7 m3</t>
  </si>
  <si>
    <t>Tlen medyczny sprężony  - butle 5 l stalowe</t>
  </si>
  <si>
    <t>Tlen sprężony medyczny - butle 10 l stalowe</t>
  </si>
  <si>
    <r>
      <rPr>
        <b/>
        <sz val="11"/>
        <color theme="1"/>
        <rFont val="Calibri"/>
        <family val="2"/>
        <charset val="238"/>
        <scheme val="minor"/>
      </rPr>
      <t>Tlen sprężony medyczny - butle 10 l aluminiowe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</si>
  <si>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Tlen sprężony medyczny butle 10 l, butle z reduktorem zespolonym (zintegrowane) aluminiowe</t>
  </si>
  <si>
    <t>Tlen sprężony medyczny butle 5 l, butle z reduktorem zespolonym (zintegrowane) - aluminiowe</t>
  </si>
  <si>
    <t>Tlen sprężony medyczny butle 2 l z reduktorem zespolonym (zintegrowane) aluminiowe</t>
  </si>
  <si>
    <t>Dwutlenek węgla CO2 medyczny do laparoskopii- sprężony (stacja redukcyjna podwójna na 6 butli - butle 40 l</t>
  </si>
  <si>
    <t>Wartość dzierżawy za cały okres obowiązywania umowy (365 dni x 10 butli)</t>
  </si>
  <si>
    <t>Wartość dzierżawy za cały okres obowiązywania umowy (365 dni x 15 butli)</t>
  </si>
  <si>
    <t>Podtlenek azotu medyczny -butle 10 l</t>
  </si>
  <si>
    <t>Wartość dzierżawy za cały okres obowiązywania umowy ( 365 x 2 butle )</t>
  </si>
  <si>
    <t>Tlen sprężony medyczny - butle 40 l stalowe</t>
  </si>
  <si>
    <t>Zadanie nr 1 :    Mieszanina podtlenku azotu (50% c/v) i tlenu  (50% v/v) wraz z dzierżawą butli i zawór wydechowy do mieszaniny podtlenku azotu i tlenu</t>
  </si>
  <si>
    <t>Zadanie nr 2:    Tlen medyczny ciekły i  sprężony wraz z dzierżawą butli</t>
  </si>
  <si>
    <t>Zadanie nr 3:    Dwutlenek węgla medyczny wraz z dzierżawą butli i podtlenek azotu medyczny</t>
  </si>
  <si>
    <t xml:space="preserve">Zadanie nr 4:    Azot ciekły </t>
  </si>
  <si>
    <t>Zadanie nr 5:    Azot ciekły</t>
  </si>
  <si>
    <t>Zadanie nr 6:    Tlen medyczny dla Filii nr 2 wraz z dzierżawą butli</t>
  </si>
  <si>
    <t>Zadanie nr 7:    Powietrze Medyczne Syntetyczne 10 l butle 200 bar</t>
  </si>
  <si>
    <t xml:space="preserve">                              (dostawa do Filii nr 1 - ul. Juraszów 7/19, Poznań)</t>
  </si>
  <si>
    <t xml:space="preserve">                              (dostawa do Filii nr 1 - ul. Juraszów 7/19, Poznań</t>
  </si>
  <si>
    <t xml:space="preserve">                              dostawa do Filii nr 3 - ul. Sanatoryjna 2, Poznań, Kiekrz)</t>
  </si>
  <si>
    <t xml:space="preserve">                    (dostawa do Filii nr 1 - ul. Juraszów 7/19, Poznań)</t>
  </si>
  <si>
    <r>
      <t xml:space="preserve">Ustnik z filtrem.  </t>
    </r>
    <r>
      <rPr>
        <sz val="11"/>
        <color theme="1"/>
        <rFont val="Calibri"/>
        <family val="2"/>
        <charset val="238"/>
        <scheme val="minor"/>
      </rPr>
      <t xml:space="preserve">Ustnik zintegrowany z zaworem wydechowym uniemożliwiający powrót wydychanego powietrza do zaworu dozującego. Do podawania mieszaniny urządzenie musi być wyposażone w zawó wydechowy jednorazowego użytku lub urządzenie wyposażone w zawór wydechowy bez konieczności jego  demontażu i dezynfekji/ sterylizacji pokażdorazowym użyciu lub ustnik z filtrem o potwierdzonej skuteczności min. 99,9% kompatybilny z zaworem na żądanie którego konstrukcja umożliwia, ale nie wymaga dezynfekcji/ sterylizacji zaworu po każdorazowym użyciu. </t>
    </r>
  </si>
  <si>
    <t>Dzierżawa zaworu dozującego - wartość dzierżawy za cały okres obowiązywania umowy ( 365 dni x 3 szt.)</t>
  </si>
  <si>
    <t>op a 100 szt.</t>
  </si>
  <si>
    <r>
      <t xml:space="preserve">Mieszanina podtlenku azotu (50% v/v) i tlenu (50% v/v); Gaz medyczny sprężony, </t>
    </r>
    <r>
      <rPr>
        <sz val="11"/>
        <color theme="1"/>
        <rFont val="Calibri"/>
        <family val="2"/>
        <charset val="238"/>
        <scheme val="minor"/>
      </rPr>
      <t>gaz bezbarwny, bezwonny, przeznaczony do leczenia krótkotrwałego bólu o łagodnym lub umiarkowanym nasileniu, kiedy pożądany jest szybki początek i ustąpienie działania przeciwbólowego, butle 10 l, bądź 11 l</t>
    </r>
  </si>
  <si>
    <t>Dzierżawa butli do gazów medycznych (365 dni x 6 butli)</t>
  </si>
  <si>
    <t>Dzierżawa wózka do butli - dzierżawa za cały okres obowiązywania umowy  (365 dni x 2 szt.)</t>
  </si>
  <si>
    <t>Dzierżawa - 1 dzień (365 dni)</t>
  </si>
  <si>
    <r>
      <rPr>
        <b/>
        <sz val="11"/>
        <color theme="1"/>
        <rFont val="Calibri"/>
        <family val="2"/>
        <charset val="238"/>
        <scheme val="minor"/>
      </rPr>
      <t>Tlen sprężony medyczny- butle 2 l stalowe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</si>
  <si>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Zbiornik tlenu ciekłego medycznego-zabezpieczenie rezerwowe pojemność 20 t</t>
  </si>
  <si>
    <r>
      <rPr>
        <b/>
        <sz val="11"/>
        <color theme="1"/>
        <rFont val="Calibri"/>
        <family val="2"/>
        <charset val="238"/>
        <scheme val="minor"/>
      </rPr>
      <t>Tlen sprężony medyczny - stacja redukcyjna podwójna dwa zestawy po 24 szt. Butle 40 l</t>
    </r>
    <r>
      <rPr>
        <sz val="11"/>
        <color theme="1"/>
        <rFont val="Calibri"/>
        <family val="2"/>
        <charset val="238"/>
        <scheme val="minor"/>
      </rPr>
      <t xml:space="preserve"> - zabezpieczenie rezerwowe ( awaryjne)</t>
    </r>
  </si>
  <si>
    <t>Tlen sprężony medyczny - butle 10 l, butle z reduktorem zespolonym (zintegrowane) - aluminiowe</t>
  </si>
  <si>
    <r>
      <t>Powietrze medyczne syntetyczne - butle 10 l a 200 Bar</t>
    </r>
    <r>
      <rPr>
        <sz val="11"/>
        <color theme="1"/>
        <rFont val="Calibri"/>
        <family val="2"/>
        <charset val="238"/>
        <scheme val="minor"/>
      </rPr>
      <t xml:space="preserve"> </t>
    </r>
  </si>
  <si>
    <t>Brak wypełnienia kolumn 5-10 spowoduje odrzucenie oferty na podstawie art. 226 ust. 1 pkt. 5 ustawy Pzp.</t>
  </si>
  <si>
    <t>Dwutlenek węgla CO2 medyczny do laparoskopii - butle 10 l</t>
  </si>
  <si>
    <t>załącznik nr 2 do SWZ / Załącznik nr 1 do Umowy</t>
  </si>
  <si>
    <t xml:space="preserve">                              (dostawa do Filii nr 2 - ul. Sanatoryjna 34, Kowanówko, 64-600 Oborniki Wlkp.)</t>
  </si>
  <si>
    <t>Producent/nazwa handlowa /                nr katalogowy</t>
  </si>
  <si>
    <t>Producent/nazwa handlowa /                                                               nr katalogowy</t>
  </si>
  <si>
    <t>Producent/nazwa handlowa /                                                                 nr katalogowy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</si>
</sst>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zł&quot;"/>
    <numFmt numFmtId="165" formatCode="0.0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C9211E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b/>
      <sz val="11"/>
      <color rgb="FF780373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color rgb="FF780373"/>
      <name val="Calibri"/>
      <family val="2"/>
      <charset val="238"/>
      <scheme val="minor"/>
    </font>
    <font>
      <sz val="11"/>
      <color rgb="FFC9211E"/>
      <name val="Calibri"/>
      <family val="2"/>
      <charset val="238"/>
      <scheme val="minor"/>
    </font>
    <font>
      <sz val="11"/>
      <color theme="1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auto="1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8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9" fontId="0" fillId="0" borderId="3" xfId="0" applyNumberForma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164" fontId="5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/>
    </xf>
    <xf numFmtId="0" fontId="2" fillId="0" borderId="9" xfId="0" applyFont="1" applyBorder="1"/>
    <xf numFmtId="0" fontId="6" fillId="0" borderId="0" xfId="0" applyFont="1" applyAlignment="1">
      <alignment horizontal="center" wrapText="1"/>
    </xf>
    <xf numFmtId="0" fontId="0" fillId="0" borderId="9" xfId="0" applyBorder="1"/>
    <xf numFmtId="0" fontId="0" fillId="0" borderId="9" xfId="0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4" fontId="7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164" fontId="5" fillId="0" borderId="3" xfId="0" applyNumberFormat="1" applyFont="1" applyBorder="1" applyAlignment="1">
      <alignment horizontal="right" vertical="center" wrapText="1"/>
    </xf>
    <xf numFmtId="0" fontId="3" fillId="0" borderId="3" xfId="0" applyFont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164" fontId="0" fillId="2" borderId="3" xfId="0" applyNumberForma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right" vertical="center" wrapText="1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4" fillId="0" borderId="0" xfId="0" applyFont="1"/>
    <xf numFmtId="0" fontId="2" fillId="3" borderId="3" xfId="0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 wrapText="1"/>
    </xf>
    <xf numFmtId="4" fontId="2" fillId="3" borderId="3" xfId="0" applyNumberFormat="1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165" fontId="0" fillId="0" borderId="3" xfId="0" applyNumberFormat="1" applyBorder="1" applyAlignment="1">
      <alignment horizontal="left" vertical="center" wrapText="1"/>
    </xf>
    <xf numFmtId="0" fontId="0" fillId="0" borderId="3" xfId="0" quotePrefix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 wrapText="1"/>
    </xf>
    <xf numFmtId="4" fontId="2" fillId="3" borderId="10" xfId="0" applyNumberFormat="1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righ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9" xfId="0" applyBorder="1" applyAlignment="1">
      <alignment horizontal="center"/>
    </xf>
    <xf numFmtId="0" fontId="6" fillId="0" borderId="5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8D84F-421D-44E2-B1EB-A65C2FF8A93B}">
  <sheetPr>
    <pageSetUpPr fitToPage="1"/>
  </sheetPr>
  <dimension ref="A1:K24"/>
  <sheetViews>
    <sheetView tabSelected="1" workbookViewId="0">
      <selection activeCell="E6" sqref="E6"/>
    </sheetView>
  </sheetViews>
  <sheetFormatPr defaultRowHeight="15" x14ac:dyDescent="0.25"/>
  <cols>
    <col min="1" max="1" width="5.85546875" customWidth="1"/>
    <col min="2" max="2" width="36.7109375" customWidth="1"/>
    <col min="3" max="3" width="11.140625" customWidth="1"/>
    <col min="4" max="4" width="11.85546875" customWidth="1"/>
    <col min="5" max="5" width="32" customWidth="1"/>
    <col min="6" max="7" width="15.7109375" customWidth="1"/>
    <col min="8" max="8" width="9.28515625" customWidth="1"/>
    <col min="9" max="10" width="15.7109375" customWidth="1"/>
    <col min="11" max="11" width="30.7109375" customWidth="1"/>
  </cols>
  <sheetData>
    <row r="1" spans="1:11" x14ac:dyDescent="0.25">
      <c r="A1" s="73" t="s">
        <v>0</v>
      </c>
      <c r="B1" s="73"/>
      <c r="C1" s="73"/>
      <c r="D1" s="73"/>
      <c r="E1" s="73"/>
      <c r="F1" s="73"/>
      <c r="G1" s="66"/>
      <c r="H1" s="66"/>
      <c r="I1" s="66" t="s">
        <v>81</v>
      </c>
      <c r="J1" s="66"/>
      <c r="K1" s="66"/>
    </row>
    <row r="2" spans="1:11" x14ac:dyDescent="0.25">
      <c r="A2" s="1"/>
      <c r="B2" s="1"/>
      <c r="C2" s="1"/>
      <c r="D2" s="1"/>
      <c r="E2" s="1"/>
      <c r="F2" s="1"/>
      <c r="G2" s="2"/>
      <c r="H2" s="2"/>
      <c r="I2" s="2"/>
      <c r="J2" s="2"/>
      <c r="K2" s="2"/>
    </row>
    <row r="3" spans="1:11" x14ac:dyDescent="0.25">
      <c r="A3" s="2"/>
      <c r="B3" s="67" t="s">
        <v>56</v>
      </c>
      <c r="C3" s="67"/>
      <c r="D3" s="67"/>
      <c r="E3" s="67"/>
      <c r="F3" s="67"/>
      <c r="G3" s="67"/>
      <c r="H3" s="67"/>
      <c r="I3" s="67"/>
      <c r="J3" s="67"/>
      <c r="K3" s="67"/>
    </row>
    <row r="4" spans="1:11" x14ac:dyDescent="0.25">
      <c r="A4" s="2"/>
      <c r="B4" s="65" t="s">
        <v>66</v>
      </c>
      <c r="C4" s="65"/>
      <c r="D4" s="65"/>
      <c r="E4" s="2"/>
      <c r="F4" s="2"/>
      <c r="G4" s="2"/>
      <c r="H4" s="2"/>
      <c r="I4" s="2"/>
      <c r="J4" s="2"/>
      <c r="K4" s="2"/>
    </row>
    <row r="5" spans="1:11" x14ac:dyDescent="0.25">
      <c r="A5" s="2"/>
      <c r="B5" s="3"/>
      <c r="C5" s="2"/>
      <c r="D5" s="2"/>
      <c r="E5" s="2"/>
      <c r="F5" s="2"/>
      <c r="G5" s="2"/>
      <c r="H5" s="2"/>
      <c r="I5" s="2"/>
      <c r="J5" s="2"/>
      <c r="K5" s="2"/>
    </row>
    <row r="6" spans="1:11" ht="74.25" customHeight="1" x14ac:dyDescent="0.25">
      <c r="A6" s="44" t="s">
        <v>1</v>
      </c>
      <c r="B6" s="45" t="s">
        <v>2</v>
      </c>
      <c r="C6" s="45" t="s">
        <v>3</v>
      </c>
      <c r="D6" s="45" t="s">
        <v>4</v>
      </c>
      <c r="E6" s="45" t="s">
        <v>83</v>
      </c>
      <c r="F6" s="46" t="s">
        <v>5</v>
      </c>
      <c r="G6" s="46" t="s">
        <v>6</v>
      </c>
      <c r="H6" s="45" t="s">
        <v>7</v>
      </c>
      <c r="I6" s="46" t="s">
        <v>8</v>
      </c>
      <c r="J6" s="46" t="s">
        <v>9</v>
      </c>
      <c r="K6" s="45" t="s">
        <v>10</v>
      </c>
    </row>
    <row r="7" spans="1:11" x14ac:dyDescent="0.25">
      <c r="A7" s="47">
        <v>1</v>
      </c>
      <c r="B7" s="48">
        <v>2</v>
      </c>
      <c r="C7" s="48">
        <v>3</v>
      </c>
      <c r="D7" s="48">
        <v>4</v>
      </c>
      <c r="E7" s="48">
        <v>5</v>
      </c>
      <c r="F7" s="48">
        <v>6</v>
      </c>
      <c r="G7" s="48">
        <v>7</v>
      </c>
      <c r="H7" s="48">
        <v>8</v>
      </c>
      <c r="I7" s="48">
        <v>9</v>
      </c>
      <c r="J7" s="48">
        <v>10</v>
      </c>
      <c r="K7" s="48">
        <v>11</v>
      </c>
    </row>
    <row r="8" spans="1:11" ht="124.5" customHeight="1" x14ac:dyDescent="0.25">
      <c r="A8" s="5">
        <v>1</v>
      </c>
      <c r="B8" s="55" t="s">
        <v>70</v>
      </c>
      <c r="C8" s="8" t="s">
        <v>11</v>
      </c>
      <c r="D8" s="8">
        <v>87</v>
      </c>
      <c r="E8" s="40"/>
      <c r="F8" s="41"/>
      <c r="G8" s="9">
        <f>ROUND(F8*D8,2)</f>
        <v>0</v>
      </c>
      <c r="H8" s="10">
        <v>0.08</v>
      </c>
      <c r="I8" s="9">
        <f>ROUND(F8*1.08,2)</f>
        <v>0</v>
      </c>
      <c r="J8" s="9">
        <f>ROUND(I8*D8,2)</f>
        <v>0</v>
      </c>
      <c r="K8" s="6"/>
    </row>
    <row r="9" spans="1:11" ht="36.75" customHeight="1" x14ac:dyDescent="0.25">
      <c r="A9" s="5" t="s">
        <v>12</v>
      </c>
      <c r="B9" s="56" t="s">
        <v>71</v>
      </c>
      <c r="C9" s="8" t="s">
        <v>13</v>
      </c>
      <c r="D9" s="8">
        <v>2190</v>
      </c>
      <c r="E9" s="42"/>
      <c r="F9" s="43"/>
      <c r="G9" s="9">
        <f>ROUND(F9*D9,2)</f>
        <v>0</v>
      </c>
      <c r="H9" s="10">
        <v>0.08</v>
      </c>
      <c r="I9" s="9">
        <f>ROUND(F9*1.08,2)</f>
        <v>0</v>
      </c>
      <c r="J9" s="9">
        <f t="shared" ref="J9:J12" si="0">ROUND(I9*D9,2)</f>
        <v>0</v>
      </c>
      <c r="K9" s="6"/>
    </row>
    <row r="10" spans="1:11" ht="246" customHeight="1" x14ac:dyDescent="0.25">
      <c r="A10" s="5">
        <v>2</v>
      </c>
      <c r="B10" s="55" t="s">
        <v>67</v>
      </c>
      <c r="C10" s="8" t="s">
        <v>69</v>
      </c>
      <c r="D10" s="8">
        <v>300</v>
      </c>
      <c r="E10" s="40"/>
      <c r="F10" s="41"/>
      <c r="G10" s="9">
        <f>ROUND(F10*D10,2)</f>
        <v>0</v>
      </c>
      <c r="H10" s="10">
        <v>0.08</v>
      </c>
      <c r="I10" s="9">
        <f>ROUND(F10*1.08,2)</f>
        <v>0</v>
      </c>
      <c r="J10" s="9">
        <f>ROUND(I10*D10,2)</f>
        <v>0</v>
      </c>
      <c r="K10" s="6"/>
    </row>
    <row r="11" spans="1:11" ht="50.25" customHeight="1" x14ac:dyDescent="0.25">
      <c r="A11" s="5">
        <v>3</v>
      </c>
      <c r="B11" s="56" t="s">
        <v>68</v>
      </c>
      <c r="C11" s="8" t="s">
        <v>14</v>
      </c>
      <c r="D11" s="8">
        <v>1095</v>
      </c>
      <c r="E11" s="40"/>
      <c r="F11" s="41"/>
      <c r="G11" s="9">
        <f t="shared" ref="G11:G12" si="1">ROUND(F11*D11,2)</f>
        <v>0</v>
      </c>
      <c r="H11" s="10">
        <v>0.08</v>
      </c>
      <c r="I11" s="9">
        <f>ROUND(F11*1.08,2)</f>
        <v>0</v>
      </c>
      <c r="J11" s="9">
        <f t="shared" si="0"/>
        <v>0</v>
      </c>
      <c r="K11" s="6"/>
    </row>
    <row r="12" spans="1:11" ht="50.25" customHeight="1" x14ac:dyDescent="0.25">
      <c r="A12" s="5">
        <v>4</v>
      </c>
      <c r="B12" s="56" t="s">
        <v>72</v>
      </c>
      <c r="C12" s="8" t="s">
        <v>14</v>
      </c>
      <c r="D12" s="8">
        <v>730</v>
      </c>
      <c r="E12" s="42"/>
      <c r="F12" s="41"/>
      <c r="G12" s="9">
        <f t="shared" si="1"/>
        <v>0</v>
      </c>
      <c r="H12" s="10">
        <v>0.23</v>
      </c>
      <c r="I12" s="9">
        <f>ROUND(F12*1.23,2)</f>
        <v>0</v>
      </c>
      <c r="J12" s="9">
        <f t="shared" si="0"/>
        <v>0</v>
      </c>
      <c r="K12" s="11"/>
    </row>
    <row r="13" spans="1:11" ht="17.25" customHeight="1" x14ac:dyDescent="0.25">
      <c r="A13" s="68" t="s">
        <v>15</v>
      </c>
      <c r="B13" s="69"/>
      <c r="C13" s="69"/>
      <c r="D13" s="69"/>
      <c r="E13" s="69"/>
      <c r="F13" s="70"/>
      <c r="G13" s="12">
        <f>SUM(G8:G12)</f>
        <v>0</v>
      </c>
      <c r="H13" s="71"/>
      <c r="I13" s="72"/>
      <c r="J13" s="12">
        <f>SUM(J8:J12)</f>
        <v>0</v>
      </c>
      <c r="K13" s="13"/>
    </row>
    <row r="14" spans="1:11" x14ac:dyDescent="0.25">
      <c r="B14" s="14"/>
      <c r="C14" s="15"/>
      <c r="D14" s="16"/>
    </row>
    <row r="15" spans="1:11" x14ac:dyDescent="0.25">
      <c r="B15" s="49" t="s">
        <v>16</v>
      </c>
      <c r="C15" s="49"/>
      <c r="D15" s="49"/>
    </row>
    <row r="16" spans="1:11" x14ac:dyDescent="0.25">
      <c r="B16" s="67" t="s">
        <v>17</v>
      </c>
      <c r="C16" s="67"/>
      <c r="D16" s="67"/>
      <c r="E16" s="67"/>
    </row>
    <row r="17" spans="2:10" x14ac:dyDescent="0.25">
      <c r="B17" s="67" t="s">
        <v>18</v>
      </c>
      <c r="C17" s="67"/>
      <c r="D17" s="67"/>
      <c r="E17" s="4"/>
    </row>
    <row r="19" spans="2:10" x14ac:dyDescent="0.25">
      <c r="B19" s="49" t="s">
        <v>79</v>
      </c>
      <c r="C19" s="49"/>
      <c r="D19" s="49"/>
      <c r="E19" s="49"/>
    </row>
    <row r="21" spans="2:10" x14ac:dyDescent="0.25">
      <c r="B21" s="3" t="s">
        <v>73</v>
      </c>
    </row>
    <row r="24" spans="2:10" x14ac:dyDescent="0.25">
      <c r="B24" s="64" t="s">
        <v>41</v>
      </c>
      <c r="C24" s="64"/>
      <c r="H24" s="64" t="s">
        <v>42</v>
      </c>
      <c r="I24" s="64"/>
      <c r="J24" s="64"/>
    </row>
  </sheetData>
  <mergeCells count="11">
    <mergeCell ref="B24:C24"/>
    <mergeCell ref="H24:J24"/>
    <mergeCell ref="B4:D4"/>
    <mergeCell ref="G1:H1"/>
    <mergeCell ref="I1:K1"/>
    <mergeCell ref="B3:K3"/>
    <mergeCell ref="A13:F13"/>
    <mergeCell ref="H13:I13"/>
    <mergeCell ref="B16:E16"/>
    <mergeCell ref="B17:D17"/>
    <mergeCell ref="A1:F1"/>
  </mergeCells>
  <pageMargins left="0.7" right="0.7" top="0.75" bottom="0.75" header="0.3" footer="0.3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61D7A3-F223-47CD-A3C5-0B1432B4EA46}">
  <sheetPr>
    <pageSetUpPr fitToPage="1"/>
  </sheetPr>
  <dimension ref="A1:K40"/>
  <sheetViews>
    <sheetView workbookViewId="0">
      <selection activeCell="E7" sqref="E7"/>
    </sheetView>
  </sheetViews>
  <sheetFormatPr defaultRowHeight="15" x14ac:dyDescent="0.25"/>
  <cols>
    <col min="1" max="1" width="7.5703125" customWidth="1"/>
    <col min="2" max="2" width="32.85546875" customWidth="1"/>
    <col min="3" max="3" width="11.42578125" customWidth="1"/>
    <col min="4" max="4" width="15.140625" customWidth="1"/>
    <col min="5" max="5" width="32" customWidth="1"/>
    <col min="6" max="6" width="15.140625" customWidth="1"/>
    <col min="7" max="7" width="15.28515625" customWidth="1"/>
    <col min="9" max="9" width="16" customWidth="1"/>
    <col min="10" max="10" width="16.7109375" customWidth="1"/>
    <col min="11" max="11" width="28.7109375" customWidth="1"/>
  </cols>
  <sheetData>
    <row r="1" spans="1:11" x14ac:dyDescent="0.25">
      <c r="A1" s="73" t="s">
        <v>0</v>
      </c>
      <c r="B1" s="73"/>
      <c r="C1" s="73"/>
      <c r="D1" s="73"/>
      <c r="E1" s="73"/>
      <c r="F1" s="73"/>
      <c r="G1" s="66"/>
      <c r="H1" s="66"/>
      <c r="I1" s="66" t="s">
        <v>81</v>
      </c>
      <c r="J1" s="66"/>
      <c r="K1" s="66"/>
    </row>
    <row r="2" spans="1:11" x14ac:dyDescent="0.25">
      <c r="A2" s="1"/>
      <c r="B2" s="1"/>
      <c r="C2" s="1"/>
      <c r="D2" s="1"/>
      <c r="E2" s="1"/>
      <c r="F2" s="1"/>
      <c r="G2" s="2"/>
      <c r="H2" s="2"/>
      <c r="I2" s="2"/>
      <c r="J2" s="2"/>
      <c r="K2" s="2"/>
    </row>
    <row r="3" spans="1:11" x14ac:dyDescent="0.25">
      <c r="A3" s="2"/>
      <c r="B3" s="3" t="s">
        <v>57</v>
      </c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/>
      <c r="B4" s="77" t="s">
        <v>64</v>
      </c>
      <c r="C4" s="77"/>
      <c r="D4" s="77"/>
      <c r="E4" s="77"/>
      <c r="F4" s="2"/>
      <c r="G4" s="2"/>
      <c r="H4" s="2"/>
      <c r="I4" s="2"/>
      <c r="J4" s="2"/>
      <c r="K4" s="2"/>
    </row>
    <row r="5" spans="1:11" x14ac:dyDescent="0.25">
      <c r="A5" s="2"/>
      <c r="B5" s="77" t="s">
        <v>65</v>
      </c>
      <c r="C5" s="77"/>
      <c r="D5" s="77"/>
      <c r="E5" s="77"/>
      <c r="F5" s="2"/>
      <c r="G5" s="2"/>
      <c r="H5" s="2"/>
      <c r="I5" s="2"/>
      <c r="J5" s="2"/>
      <c r="K5" s="2"/>
    </row>
    <row r="6" spans="1:11" x14ac:dyDescent="0.25">
      <c r="A6" s="2"/>
      <c r="B6" s="3"/>
      <c r="C6" s="2"/>
      <c r="D6" s="2"/>
      <c r="E6" s="2"/>
      <c r="F6" s="2"/>
      <c r="G6" s="2"/>
      <c r="H6" s="2"/>
      <c r="I6" s="2"/>
      <c r="J6" s="2"/>
      <c r="K6" s="2"/>
    </row>
    <row r="7" spans="1:11" ht="75.75" customHeight="1" x14ac:dyDescent="0.25">
      <c r="A7" s="50" t="s">
        <v>1</v>
      </c>
      <c r="B7" s="51" t="s">
        <v>2</v>
      </c>
      <c r="C7" s="51" t="s">
        <v>3</v>
      </c>
      <c r="D7" s="51" t="s">
        <v>4</v>
      </c>
      <c r="E7" s="45" t="s">
        <v>83</v>
      </c>
      <c r="F7" s="52" t="s">
        <v>5</v>
      </c>
      <c r="G7" s="52" t="s">
        <v>6</v>
      </c>
      <c r="H7" s="51" t="s">
        <v>7</v>
      </c>
      <c r="I7" s="52" t="s">
        <v>8</v>
      </c>
      <c r="J7" s="52" t="s">
        <v>9</v>
      </c>
      <c r="K7" s="51" t="s">
        <v>10</v>
      </c>
    </row>
    <row r="8" spans="1:11" x14ac:dyDescent="0.25">
      <c r="A8" s="53">
        <v>1</v>
      </c>
      <c r="B8" s="54">
        <v>2</v>
      </c>
      <c r="C8" s="54">
        <v>3</v>
      </c>
      <c r="D8" s="54">
        <v>4</v>
      </c>
      <c r="E8" s="54">
        <v>5</v>
      </c>
      <c r="F8" s="54">
        <v>6</v>
      </c>
      <c r="G8" s="54">
        <v>7</v>
      </c>
      <c r="H8" s="54">
        <v>8</v>
      </c>
      <c r="I8" s="54">
        <v>9</v>
      </c>
      <c r="J8" s="54">
        <v>10</v>
      </c>
      <c r="K8" s="54">
        <v>11</v>
      </c>
    </row>
    <row r="9" spans="1:11" ht="25.5" customHeight="1" x14ac:dyDescent="0.25">
      <c r="A9" s="17">
        <v>1</v>
      </c>
      <c r="B9" s="55" t="s">
        <v>19</v>
      </c>
      <c r="C9" s="8" t="s">
        <v>20</v>
      </c>
      <c r="D9" s="8">
        <v>350000</v>
      </c>
      <c r="E9" s="8"/>
      <c r="F9" s="8"/>
      <c r="G9" s="9">
        <f t="shared" ref="G9" si="0">ROUND(F9*D9,2)</f>
        <v>0</v>
      </c>
      <c r="H9" s="10">
        <v>0.08</v>
      </c>
      <c r="I9" s="9">
        <f>ROUND(F9*1.08,2)</f>
        <v>0</v>
      </c>
      <c r="J9" s="9">
        <f>ROUND(I9*D9,2)</f>
        <v>0</v>
      </c>
      <c r="K9" s="8"/>
    </row>
    <row r="10" spans="1:11" ht="48" customHeight="1" x14ac:dyDescent="0.25">
      <c r="A10" s="17">
        <v>2</v>
      </c>
      <c r="B10" s="55" t="s">
        <v>43</v>
      </c>
      <c r="C10" s="8" t="s">
        <v>21</v>
      </c>
      <c r="D10" s="8">
        <v>12</v>
      </c>
      <c r="E10" s="8"/>
      <c r="F10" s="8"/>
      <c r="G10" s="9">
        <f t="shared" ref="G10:G28" si="1">ROUND(F10*D10,2)</f>
        <v>0</v>
      </c>
      <c r="H10" s="10">
        <v>0.08</v>
      </c>
      <c r="I10" s="9">
        <f t="shared" ref="I10:I28" si="2">ROUND(F10*1.08,2)</f>
        <v>0</v>
      </c>
      <c r="J10" s="9">
        <f t="shared" ref="J10:J28" si="3">ROUND(I10*D10,2)</f>
        <v>0</v>
      </c>
      <c r="K10" s="8"/>
    </row>
    <row r="11" spans="1:11" ht="50.25" customHeight="1" x14ac:dyDescent="0.25">
      <c r="A11" s="17">
        <v>3</v>
      </c>
      <c r="B11" s="55" t="s">
        <v>75</v>
      </c>
      <c r="C11" s="8" t="s">
        <v>21</v>
      </c>
      <c r="D11" s="8">
        <v>12</v>
      </c>
      <c r="E11" s="8"/>
      <c r="F11" s="8"/>
      <c r="G11" s="9">
        <f t="shared" si="1"/>
        <v>0</v>
      </c>
      <c r="H11" s="10">
        <v>0.08</v>
      </c>
      <c r="I11" s="9">
        <f t="shared" si="2"/>
        <v>0</v>
      </c>
      <c r="J11" s="9">
        <f t="shared" si="3"/>
        <v>0</v>
      </c>
      <c r="K11" s="8"/>
    </row>
    <row r="12" spans="1:11" ht="32.25" customHeight="1" x14ac:dyDescent="0.25">
      <c r="A12" s="17">
        <v>4</v>
      </c>
      <c r="B12" s="57" t="s">
        <v>74</v>
      </c>
      <c r="C12" s="18" t="s">
        <v>11</v>
      </c>
      <c r="D12" s="8">
        <v>22</v>
      </c>
      <c r="E12" s="8"/>
      <c r="F12" s="9"/>
      <c r="G12" s="9">
        <f t="shared" si="1"/>
        <v>0</v>
      </c>
      <c r="H12" s="10">
        <v>0.08</v>
      </c>
      <c r="I12" s="9">
        <f t="shared" si="2"/>
        <v>0</v>
      </c>
      <c r="J12" s="9">
        <f t="shared" si="3"/>
        <v>0</v>
      </c>
      <c r="K12" s="8"/>
    </row>
    <row r="13" spans="1:11" ht="38.25" customHeight="1" x14ac:dyDescent="0.25">
      <c r="A13" s="17" t="s">
        <v>22</v>
      </c>
      <c r="B13" s="57" t="s">
        <v>23</v>
      </c>
      <c r="C13" s="18" t="s">
        <v>13</v>
      </c>
      <c r="D13" s="8">
        <v>3650</v>
      </c>
      <c r="E13" s="19"/>
      <c r="F13" s="20"/>
      <c r="G13" s="9">
        <f t="shared" si="1"/>
        <v>0</v>
      </c>
      <c r="H13" s="10">
        <v>0.08</v>
      </c>
      <c r="I13" s="9">
        <f t="shared" si="2"/>
        <v>0</v>
      </c>
      <c r="J13" s="9">
        <f t="shared" si="3"/>
        <v>0</v>
      </c>
      <c r="K13" s="21"/>
    </row>
    <row r="14" spans="1:11" ht="34.5" customHeight="1" x14ac:dyDescent="0.25">
      <c r="A14" s="17">
        <v>5</v>
      </c>
      <c r="B14" s="55" t="s">
        <v>44</v>
      </c>
      <c r="C14" s="8" t="s">
        <v>11</v>
      </c>
      <c r="D14" s="8">
        <v>165</v>
      </c>
      <c r="E14" s="19"/>
      <c r="F14" s="22"/>
      <c r="G14" s="9">
        <f t="shared" si="1"/>
        <v>0</v>
      </c>
      <c r="H14" s="10">
        <v>0.08</v>
      </c>
      <c r="I14" s="9">
        <f t="shared" si="2"/>
        <v>0</v>
      </c>
      <c r="J14" s="9">
        <f t="shared" si="3"/>
        <v>0</v>
      </c>
      <c r="K14" s="7"/>
    </row>
    <row r="15" spans="1:11" ht="36.75" customHeight="1" x14ac:dyDescent="0.25">
      <c r="A15" s="17" t="s">
        <v>24</v>
      </c>
      <c r="B15" s="56" t="s">
        <v>25</v>
      </c>
      <c r="C15" s="8" t="s">
        <v>13</v>
      </c>
      <c r="D15" s="8">
        <v>16790</v>
      </c>
      <c r="E15" s="7"/>
      <c r="F15" s="22"/>
      <c r="G15" s="9">
        <f t="shared" si="1"/>
        <v>0</v>
      </c>
      <c r="H15" s="10">
        <v>0.08</v>
      </c>
      <c r="I15" s="9">
        <f t="shared" si="2"/>
        <v>0</v>
      </c>
      <c r="J15" s="9">
        <f t="shared" si="3"/>
        <v>0</v>
      </c>
      <c r="K15" s="7"/>
    </row>
    <row r="16" spans="1:11" ht="36.75" customHeight="1" x14ac:dyDescent="0.25">
      <c r="A16" s="17">
        <v>6</v>
      </c>
      <c r="B16" s="55" t="s">
        <v>45</v>
      </c>
      <c r="C16" s="8" t="s">
        <v>11</v>
      </c>
      <c r="D16" s="8">
        <v>15</v>
      </c>
      <c r="E16" s="8"/>
      <c r="F16" s="9"/>
      <c r="G16" s="9">
        <f t="shared" si="1"/>
        <v>0</v>
      </c>
      <c r="H16" s="10">
        <v>0.08</v>
      </c>
      <c r="I16" s="9">
        <f t="shared" si="2"/>
        <v>0</v>
      </c>
      <c r="J16" s="9">
        <f t="shared" si="3"/>
        <v>0</v>
      </c>
      <c r="K16" s="8"/>
    </row>
    <row r="17" spans="1:11" ht="36" customHeight="1" x14ac:dyDescent="0.25">
      <c r="A17" s="17" t="s">
        <v>26</v>
      </c>
      <c r="B17" s="56" t="s">
        <v>23</v>
      </c>
      <c r="C17" s="8" t="s">
        <v>13</v>
      </c>
      <c r="D17" s="8">
        <v>3650</v>
      </c>
      <c r="E17" s="17"/>
      <c r="F17" s="23"/>
      <c r="G17" s="9">
        <f t="shared" si="1"/>
        <v>0</v>
      </c>
      <c r="H17" s="10">
        <v>0.08</v>
      </c>
      <c r="I17" s="9">
        <f t="shared" si="2"/>
        <v>0</v>
      </c>
      <c r="J17" s="9">
        <f t="shared" si="3"/>
        <v>0</v>
      </c>
      <c r="K17" s="17"/>
    </row>
    <row r="18" spans="1:11" ht="36" customHeight="1" x14ac:dyDescent="0.25">
      <c r="A18" s="17">
        <v>7</v>
      </c>
      <c r="B18" s="56" t="s">
        <v>46</v>
      </c>
      <c r="C18" s="8" t="s">
        <v>11</v>
      </c>
      <c r="D18" s="8">
        <v>900</v>
      </c>
      <c r="E18" s="17"/>
      <c r="F18" s="23"/>
      <c r="G18" s="9">
        <f t="shared" si="1"/>
        <v>0</v>
      </c>
      <c r="H18" s="10">
        <v>0.08</v>
      </c>
      <c r="I18" s="9">
        <f t="shared" si="2"/>
        <v>0</v>
      </c>
      <c r="J18" s="9">
        <f t="shared" si="3"/>
        <v>0</v>
      </c>
      <c r="K18" s="17"/>
    </row>
    <row r="19" spans="1:11" ht="39.75" customHeight="1" x14ac:dyDescent="0.25">
      <c r="A19" s="17" t="s">
        <v>27</v>
      </c>
      <c r="B19" s="56" t="s">
        <v>23</v>
      </c>
      <c r="C19" s="8" t="s">
        <v>13</v>
      </c>
      <c r="D19" s="8">
        <v>40150</v>
      </c>
      <c r="E19" s="17"/>
      <c r="F19" s="23"/>
      <c r="G19" s="9">
        <f t="shared" si="1"/>
        <v>0</v>
      </c>
      <c r="H19" s="10">
        <v>0.08</v>
      </c>
      <c r="I19" s="9">
        <f t="shared" si="2"/>
        <v>0</v>
      </c>
      <c r="J19" s="9">
        <f t="shared" si="3"/>
        <v>0</v>
      </c>
      <c r="K19" s="17"/>
    </row>
    <row r="20" spans="1:11" ht="51" customHeight="1" x14ac:dyDescent="0.25">
      <c r="A20" s="17">
        <v>8</v>
      </c>
      <c r="B20" s="55" t="s">
        <v>47</v>
      </c>
      <c r="C20" s="8" t="s">
        <v>11</v>
      </c>
      <c r="D20" s="8">
        <v>1000</v>
      </c>
      <c r="E20" s="17"/>
      <c r="F20" s="23"/>
      <c r="G20" s="9">
        <f t="shared" si="1"/>
        <v>0</v>
      </c>
      <c r="H20" s="10">
        <v>0.08</v>
      </c>
      <c r="I20" s="9">
        <f t="shared" si="2"/>
        <v>0</v>
      </c>
      <c r="J20" s="9">
        <f t="shared" si="3"/>
        <v>0</v>
      </c>
      <c r="K20" s="17"/>
    </row>
    <row r="21" spans="1:11" ht="39" customHeight="1" x14ac:dyDescent="0.25">
      <c r="A21" s="17" t="s">
        <v>28</v>
      </c>
      <c r="B21" s="56" t="s">
        <v>23</v>
      </c>
      <c r="C21" s="8" t="s">
        <v>13</v>
      </c>
      <c r="D21" s="8">
        <v>20440</v>
      </c>
      <c r="E21" s="17"/>
      <c r="F21" s="23"/>
      <c r="G21" s="9">
        <f t="shared" si="1"/>
        <v>0</v>
      </c>
      <c r="H21" s="10">
        <v>0.08</v>
      </c>
      <c r="I21" s="9">
        <f t="shared" si="2"/>
        <v>0</v>
      </c>
      <c r="J21" s="9">
        <f t="shared" si="3"/>
        <v>0</v>
      </c>
      <c r="K21" s="17"/>
    </row>
    <row r="22" spans="1:11" ht="53.25" customHeight="1" x14ac:dyDescent="0.25">
      <c r="A22" s="17">
        <v>9</v>
      </c>
      <c r="B22" s="55" t="s">
        <v>48</v>
      </c>
      <c r="C22" s="8" t="s">
        <v>11</v>
      </c>
      <c r="D22" s="8">
        <v>800</v>
      </c>
      <c r="E22" s="17"/>
      <c r="F22" s="23"/>
      <c r="G22" s="9">
        <f t="shared" si="1"/>
        <v>0</v>
      </c>
      <c r="H22" s="10">
        <v>0.08</v>
      </c>
      <c r="I22" s="9">
        <f t="shared" si="2"/>
        <v>0</v>
      </c>
      <c r="J22" s="9">
        <f t="shared" si="3"/>
        <v>0</v>
      </c>
      <c r="K22" s="17"/>
    </row>
    <row r="23" spans="1:11" ht="36.75" customHeight="1" x14ac:dyDescent="0.25">
      <c r="A23" s="17" t="s">
        <v>29</v>
      </c>
      <c r="B23" s="56" t="s">
        <v>23</v>
      </c>
      <c r="C23" s="8" t="s">
        <v>13</v>
      </c>
      <c r="D23" s="8">
        <v>18250</v>
      </c>
      <c r="E23" s="17"/>
      <c r="F23" s="23"/>
      <c r="G23" s="9">
        <f t="shared" si="1"/>
        <v>0</v>
      </c>
      <c r="H23" s="10">
        <v>0.08</v>
      </c>
      <c r="I23" s="9">
        <f t="shared" si="2"/>
        <v>0</v>
      </c>
      <c r="J23" s="9">
        <f t="shared" si="3"/>
        <v>0</v>
      </c>
      <c r="K23" s="17"/>
    </row>
    <row r="24" spans="1:11" ht="51.75" customHeight="1" x14ac:dyDescent="0.25">
      <c r="A24" s="17">
        <v>10</v>
      </c>
      <c r="B24" s="55" t="s">
        <v>49</v>
      </c>
      <c r="C24" s="8" t="s">
        <v>11</v>
      </c>
      <c r="D24" s="8">
        <v>3</v>
      </c>
      <c r="E24" s="17"/>
      <c r="F24" s="23"/>
      <c r="G24" s="9">
        <f t="shared" si="1"/>
        <v>0</v>
      </c>
      <c r="H24" s="10">
        <v>0.08</v>
      </c>
      <c r="I24" s="9">
        <f t="shared" si="2"/>
        <v>0</v>
      </c>
      <c r="J24" s="9">
        <f t="shared" si="3"/>
        <v>0</v>
      </c>
      <c r="K24" s="17"/>
    </row>
    <row r="25" spans="1:11" ht="41.25" customHeight="1" x14ac:dyDescent="0.25">
      <c r="A25" s="17" t="s">
        <v>30</v>
      </c>
      <c r="B25" s="56" t="s">
        <v>23</v>
      </c>
      <c r="C25" s="8" t="s">
        <v>13</v>
      </c>
      <c r="D25" s="8">
        <v>730</v>
      </c>
      <c r="E25" s="17"/>
      <c r="F25" s="23"/>
      <c r="G25" s="9">
        <f t="shared" si="1"/>
        <v>0</v>
      </c>
      <c r="H25" s="10">
        <v>0.08</v>
      </c>
      <c r="I25" s="9">
        <f t="shared" si="2"/>
        <v>0</v>
      </c>
      <c r="J25" s="9">
        <f t="shared" si="3"/>
        <v>0</v>
      </c>
      <c r="K25" s="17"/>
    </row>
    <row r="26" spans="1:11" ht="63.75" customHeight="1" x14ac:dyDescent="0.25">
      <c r="A26" s="17">
        <v>11</v>
      </c>
      <c r="B26" s="56" t="s">
        <v>76</v>
      </c>
      <c r="C26" s="8" t="s">
        <v>11</v>
      </c>
      <c r="D26" s="8">
        <v>30</v>
      </c>
      <c r="E26" s="17"/>
      <c r="F26" s="23"/>
      <c r="G26" s="9">
        <f t="shared" si="1"/>
        <v>0</v>
      </c>
      <c r="H26" s="10">
        <v>0.08</v>
      </c>
      <c r="I26" s="9">
        <f t="shared" si="2"/>
        <v>0</v>
      </c>
      <c r="J26" s="9">
        <f t="shared" si="3"/>
        <v>0</v>
      </c>
      <c r="K26" s="17"/>
    </row>
    <row r="27" spans="1:11" ht="36.75" customHeight="1" x14ac:dyDescent="0.25">
      <c r="A27" s="17" t="s">
        <v>31</v>
      </c>
      <c r="B27" s="56" t="s">
        <v>23</v>
      </c>
      <c r="C27" s="8" t="s">
        <v>13</v>
      </c>
      <c r="D27" s="8">
        <v>24090</v>
      </c>
      <c r="E27" s="17"/>
      <c r="F27" s="23"/>
      <c r="G27" s="9">
        <f t="shared" si="1"/>
        <v>0</v>
      </c>
      <c r="H27" s="10">
        <v>0.08</v>
      </c>
      <c r="I27" s="9">
        <f t="shared" si="2"/>
        <v>0</v>
      </c>
      <c r="J27" s="9">
        <f t="shared" si="3"/>
        <v>0</v>
      </c>
      <c r="K27" s="17"/>
    </row>
    <row r="28" spans="1:11" ht="29.25" customHeight="1" x14ac:dyDescent="0.25">
      <c r="A28" s="17">
        <v>12</v>
      </c>
      <c r="B28" s="55" t="s">
        <v>32</v>
      </c>
      <c r="C28" s="8" t="s">
        <v>33</v>
      </c>
      <c r="D28" s="8">
        <v>95</v>
      </c>
      <c r="E28" s="17"/>
      <c r="F28" s="23"/>
      <c r="G28" s="9">
        <f t="shared" si="1"/>
        <v>0</v>
      </c>
      <c r="H28" s="10">
        <v>0.08</v>
      </c>
      <c r="I28" s="9">
        <f t="shared" si="2"/>
        <v>0</v>
      </c>
      <c r="J28" s="9">
        <f t="shared" si="3"/>
        <v>0</v>
      </c>
      <c r="K28" s="17"/>
    </row>
    <row r="29" spans="1:11" ht="18.75" customHeight="1" x14ac:dyDescent="0.25">
      <c r="A29" s="68" t="s">
        <v>15</v>
      </c>
      <c r="B29" s="69"/>
      <c r="C29" s="69"/>
      <c r="D29" s="69"/>
      <c r="E29" s="69"/>
      <c r="F29" s="70"/>
      <c r="G29" s="12">
        <f>SUM(G9:G28)</f>
        <v>0</v>
      </c>
      <c r="H29" s="74"/>
      <c r="I29" s="75"/>
      <c r="J29" s="12">
        <f>SUM(J9:J28)</f>
        <v>0</v>
      </c>
      <c r="K29" s="24"/>
    </row>
    <row r="30" spans="1:11" x14ac:dyDescent="0.25">
      <c r="B30" s="25"/>
    </row>
    <row r="31" spans="1:11" x14ac:dyDescent="0.25">
      <c r="B31" s="76" t="s">
        <v>16</v>
      </c>
      <c r="C31" s="76"/>
      <c r="D31" s="76"/>
    </row>
    <row r="32" spans="1:11" x14ac:dyDescent="0.25">
      <c r="B32" s="67" t="s">
        <v>17</v>
      </c>
      <c r="C32" s="67"/>
      <c r="D32" s="67"/>
      <c r="E32" s="67"/>
    </row>
    <row r="33" spans="2:10" x14ac:dyDescent="0.25">
      <c r="B33" s="67" t="s">
        <v>18</v>
      </c>
      <c r="C33" s="67"/>
      <c r="D33" s="67"/>
      <c r="E33" s="4"/>
    </row>
    <row r="35" spans="2:10" x14ac:dyDescent="0.25">
      <c r="B35" s="76" t="s">
        <v>79</v>
      </c>
      <c r="C35" s="76"/>
      <c r="D35" s="76"/>
      <c r="E35" s="76"/>
    </row>
    <row r="37" spans="2:10" x14ac:dyDescent="0.25">
      <c r="B37" s="3" t="s">
        <v>73</v>
      </c>
    </row>
    <row r="40" spans="2:10" x14ac:dyDescent="0.25">
      <c r="B40" s="64" t="s">
        <v>41</v>
      </c>
      <c r="C40" s="64"/>
      <c r="G40" s="64" t="s">
        <v>42</v>
      </c>
      <c r="H40" s="64"/>
      <c r="I40" s="64"/>
      <c r="J40" s="64"/>
    </row>
  </sheetData>
  <mergeCells count="13">
    <mergeCell ref="I1:K1"/>
    <mergeCell ref="A29:F29"/>
    <mergeCell ref="H29:I29"/>
    <mergeCell ref="B31:D31"/>
    <mergeCell ref="B40:C40"/>
    <mergeCell ref="B4:E4"/>
    <mergeCell ref="B5:E5"/>
    <mergeCell ref="B32:E32"/>
    <mergeCell ref="B33:D33"/>
    <mergeCell ref="B35:E35"/>
    <mergeCell ref="A1:F1"/>
    <mergeCell ref="G1:H1"/>
    <mergeCell ref="G40:J40"/>
  </mergeCells>
  <pageMargins left="0.7" right="0.7" top="0.75" bottom="0.75" header="0.3" footer="0.3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E702E-FA18-44F3-A405-489CAE898C84}">
  <sheetPr>
    <pageSetUpPr fitToPage="1"/>
  </sheetPr>
  <dimension ref="A1:K28"/>
  <sheetViews>
    <sheetView workbookViewId="0">
      <selection activeCell="E7" sqref="E7"/>
    </sheetView>
  </sheetViews>
  <sheetFormatPr defaultRowHeight="15" x14ac:dyDescent="0.25"/>
  <cols>
    <col min="1" max="1" width="8.28515625" customWidth="1"/>
    <col min="2" max="2" width="31" customWidth="1"/>
    <col min="3" max="3" width="10.85546875" customWidth="1"/>
    <col min="4" max="4" width="11.5703125" customWidth="1"/>
    <col min="5" max="5" width="27.85546875" customWidth="1"/>
    <col min="6" max="6" width="13.5703125" customWidth="1"/>
    <col min="7" max="7" width="14.28515625" customWidth="1"/>
    <col min="9" max="9" width="13.5703125" customWidth="1"/>
    <col min="10" max="10" width="14.28515625" customWidth="1"/>
    <col min="11" max="11" width="28.140625" customWidth="1"/>
  </cols>
  <sheetData>
    <row r="1" spans="1:11" x14ac:dyDescent="0.25">
      <c r="A1" s="73" t="s">
        <v>0</v>
      </c>
      <c r="B1" s="73"/>
      <c r="C1" s="73"/>
      <c r="D1" s="73"/>
      <c r="E1" s="73"/>
      <c r="F1" s="73"/>
      <c r="G1" s="66"/>
      <c r="H1" s="66"/>
      <c r="I1" s="66" t="s">
        <v>81</v>
      </c>
      <c r="J1" s="66"/>
      <c r="K1" s="66"/>
    </row>
    <row r="2" spans="1:11" x14ac:dyDescent="0.25">
      <c r="A2" s="1"/>
      <c r="B2" s="1"/>
      <c r="C2" s="1"/>
      <c r="D2" s="1"/>
      <c r="E2" s="1"/>
      <c r="F2" s="1"/>
      <c r="G2" s="2"/>
      <c r="H2" s="2"/>
      <c r="I2" s="2"/>
      <c r="J2" s="2"/>
      <c r="K2" s="2"/>
    </row>
    <row r="3" spans="1:11" x14ac:dyDescent="0.25">
      <c r="A3" s="3"/>
      <c r="B3" s="3" t="s">
        <v>58</v>
      </c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3"/>
      <c r="B4" s="77" t="s">
        <v>64</v>
      </c>
      <c r="C4" s="77"/>
      <c r="D4" s="77"/>
      <c r="E4" s="77"/>
      <c r="F4" s="2"/>
      <c r="G4" s="2"/>
      <c r="H4" s="2"/>
      <c r="I4" s="2"/>
      <c r="J4" s="2"/>
      <c r="K4" s="2"/>
    </row>
    <row r="5" spans="1:11" x14ac:dyDescent="0.25">
      <c r="A5" s="3"/>
      <c r="B5" s="77" t="s">
        <v>65</v>
      </c>
      <c r="C5" s="77"/>
      <c r="D5" s="77"/>
      <c r="E5" s="77"/>
      <c r="F5" s="2"/>
      <c r="G5" s="2"/>
      <c r="H5" s="2"/>
      <c r="I5" s="2"/>
      <c r="J5" s="2"/>
      <c r="K5" s="2"/>
    </row>
    <row r="6" spans="1:11" x14ac:dyDescent="0.25">
      <c r="A6" s="3"/>
      <c r="B6" s="3"/>
      <c r="C6" s="2"/>
      <c r="D6" s="2"/>
      <c r="E6" s="2"/>
      <c r="F6" s="2"/>
      <c r="G6" s="2"/>
      <c r="H6" s="2"/>
      <c r="I6" s="2"/>
      <c r="J6" s="2"/>
      <c r="K6" s="2"/>
    </row>
    <row r="7" spans="1:11" ht="83.25" customHeight="1" x14ac:dyDescent="0.25">
      <c r="A7" s="60" t="s">
        <v>1</v>
      </c>
      <c r="B7" s="61" t="s">
        <v>2</v>
      </c>
      <c r="C7" s="61" t="s">
        <v>3</v>
      </c>
      <c r="D7" s="61" t="s">
        <v>4</v>
      </c>
      <c r="E7" s="45" t="s">
        <v>83</v>
      </c>
      <c r="F7" s="62" t="s">
        <v>5</v>
      </c>
      <c r="G7" s="62" t="s">
        <v>6</v>
      </c>
      <c r="H7" s="61" t="s">
        <v>7</v>
      </c>
      <c r="I7" s="62" t="s">
        <v>8</v>
      </c>
      <c r="J7" s="62" t="s">
        <v>9</v>
      </c>
      <c r="K7" s="61" t="s">
        <v>10</v>
      </c>
    </row>
    <row r="8" spans="1:11" x14ac:dyDescent="0.25">
      <c r="A8" s="53">
        <v>1</v>
      </c>
      <c r="B8" s="54">
        <v>2</v>
      </c>
      <c r="C8" s="54">
        <v>3</v>
      </c>
      <c r="D8" s="54">
        <v>4</v>
      </c>
      <c r="E8" s="54">
        <v>5</v>
      </c>
      <c r="F8" s="54">
        <v>6</v>
      </c>
      <c r="G8" s="54">
        <v>7</v>
      </c>
      <c r="H8" s="54">
        <v>8</v>
      </c>
      <c r="I8" s="54">
        <v>9</v>
      </c>
      <c r="J8" s="54">
        <v>10</v>
      </c>
      <c r="K8" s="54">
        <v>11</v>
      </c>
    </row>
    <row r="9" spans="1:11" ht="64.5" customHeight="1" x14ac:dyDescent="0.25">
      <c r="A9" s="17">
        <v>1</v>
      </c>
      <c r="B9" s="55" t="s">
        <v>50</v>
      </c>
      <c r="C9" s="8" t="s">
        <v>11</v>
      </c>
      <c r="D9" s="8">
        <v>29</v>
      </c>
      <c r="E9" s="8"/>
      <c r="F9" s="9"/>
      <c r="G9" s="9">
        <f>ROUND(F9*D9,2)</f>
        <v>0</v>
      </c>
      <c r="H9" s="10">
        <v>0.08</v>
      </c>
      <c r="I9" s="9">
        <f>ROUND(F9*1.08,2)</f>
        <v>0</v>
      </c>
      <c r="J9" s="9">
        <f>ROUND(I9*D9,2)</f>
        <v>0</v>
      </c>
      <c r="K9" s="8"/>
    </row>
    <row r="10" spans="1:11" ht="53.25" customHeight="1" x14ac:dyDescent="0.25">
      <c r="A10" s="17" t="s">
        <v>12</v>
      </c>
      <c r="B10" s="56" t="s">
        <v>51</v>
      </c>
      <c r="C10" s="8" t="s">
        <v>13</v>
      </c>
      <c r="D10" s="8">
        <v>3650</v>
      </c>
      <c r="E10" s="19"/>
      <c r="F10" s="20"/>
      <c r="G10" s="9">
        <f t="shared" ref="G10:G15" si="0">ROUND(F10*D10,2)</f>
        <v>0</v>
      </c>
      <c r="H10" s="10">
        <v>0.08</v>
      </c>
      <c r="I10" s="9">
        <f t="shared" ref="I10:I15" si="1">ROUND(F10*1.08,2)</f>
        <v>0</v>
      </c>
      <c r="J10" s="9">
        <f t="shared" ref="J10:J15" si="2">ROUND(I10*D10,2)</f>
        <v>0</v>
      </c>
      <c r="K10" s="21"/>
    </row>
    <row r="11" spans="1:11" ht="40.5" customHeight="1" x14ac:dyDescent="0.25">
      <c r="A11" s="17">
        <v>2</v>
      </c>
      <c r="B11" s="55" t="s">
        <v>80</v>
      </c>
      <c r="C11" s="8" t="s">
        <v>11</v>
      </c>
      <c r="D11" s="8">
        <v>97</v>
      </c>
      <c r="E11" s="19"/>
      <c r="F11" s="22"/>
      <c r="G11" s="9">
        <f t="shared" si="0"/>
        <v>0</v>
      </c>
      <c r="H11" s="10">
        <v>0.08</v>
      </c>
      <c r="I11" s="9">
        <f t="shared" si="1"/>
        <v>0</v>
      </c>
      <c r="J11" s="9">
        <f t="shared" si="2"/>
        <v>0</v>
      </c>
      <c r="K11" s="7"/>
    </row>
    <row r="12" spans="1:11" ht="53.25" customHeight="1" x14ac:dyDescent="0.25">
      <c r="A12" s="17" t="s">
        <v>34</v>
      </c>
      <c r="B12" s="58" t="s">
        <v>52</v>
      </c>
      <c r="C12" s="8" t="s">
        <v>13</v>
      </c>
      <c r="D12" s="8">
        <v>5475</v>
      </c>
      <c r="E12" s="7"/>
      <c r="F12" s="22"/>
      <c r="G12" s="9">
        <f t="shared" si="0"/>
        <v>0</v>
      </c>
      <c r="H12" s="10">
        <v>0.08</v>
      </c>
      <c r="I12" s="9">
        <f t="shared" si="1"/>
        <v>0</v>
      </c>
      <c r="J12" s="9">
        <f t="shared" si="2"/>
        <v>0</v>
      </c>
      <c r="K12" s="7"/>
    </row>
    <row r="13" spans="1:11" ht="36" customHeight="1" x14ac:dyDescent="0.25">
      <c r="A13" s="17">
        <v>3</v>
      </c>
      <c r="B13" s="55" t="s">
        <v>53</v>
      </c>
      <c r="C13" s="8" t="s">
        <v>11</v>
      </c>
      <c r="D13" s="8">
        <v>20</v>
      </c>
      <c r="E13" s="7"/>
      <c r="F13" s="22"/>
      <c r="G13" s="9">
        <f t="shared" si="0"/>
        <v>0</v>
      </c>
      <c r="H13" s="10">
        <v>0.08</v>
      </c>
      <c r="I13" s="9">
        <f t="shared" si="1"/>
        <v>0</v>
      </c>
      <c r="J13" s="9">
        <f t="shared" si="2"/>
        <v>0</v>
      </c>
      <c r="K13" s="7"/>
    </row>
    <row r="14" spans="1:11" ht="49.5" customHeight="1" x14ac:dyDescent="0.25">
      <c r="A14" s="17" t="s">
        <v>35</v>
      </c>
      <c r="B14" s="56" t="s">
        <v>54</v>
      </c>
      <c r="C14" s="8" t="s">
        <v>13</v>
      </c>
      <c r="D14" s="8">
        <v>730</v>
      </c>
      <c r="E14" s="7"/>
      <c r="F14" s="22"/>
      <c r="G14" s="9">
        <f t="shared" si="0"/>
        <v>0</v>
      </c>
      <c r="H14" s="10">
        <v>0.08</v>
      </c>
      <c r="I14" s="9">
        <f t="shared" si="1"/>
        <v>0</v>
      </c>
      <c r="J14" s="9">
        <f t="shared" si="2"/>
        <v>0</v>
      </c>
      <c r="K14" s="7"/>
    </row>
    <row r="15" spans="1:11" ht="28.5" customHeight="1" x14ac:dyDescent="0.25">
      <c r="A15" s="17">
        <v>4</v>
      </c>
      <c r="B15" s="59" t="s">
        <v>32</v>
      </c>
      <c r="C15" s="8" t="s">
        <v>33</v>
      </c>
      <c r="D15" s="8">
        <v>10</v>
      </c>
      <c r="E15" s="7"/>
      <c r="F15" s="22"/>
      <c r="G15" s="9">
        <f t="shared" si="0"/>
        <v>0</v>
      </c>
      <c r="H15" s="10">
        <v>0.08</v>
      </c>
      <c r="I15" s="9">
        <f t="shared" si="1"/>
        <v>0</v>
      </c>
      <c r="J15" s="9">
        <f t="shared" si="2"/>
        <v>0</v>
      </c>
      <c r="K15" s="7"/>
    </row>
    <row r="16" spans="1:11" ht="18" customHeight="1" x14ac:dyDescent="0.25">
      <c r="A16" s="78" t="s">
        <v>15</v>
      </c>
      <c r="B16" s="78"/>
      <c r="C16" s="78"/>
      <c r="D16" s="78"/>
      <c r="E16" s="78"/>
      <c r="F16" s="78"/>
      <c r="G16" s="12">
        <f>SUM(G9:G15)</f>
        <v>0</v>
      </c>
      <c r="H16" s="26"/>
      <c r="I16" s="27"/>
      <c r="J16" s="12">
        <f>SUM(J9:J15)</f>
        <v>0</v>
      </c>
      <c r="K16" s="26"/>
    </row>
    <row r="19" spans="2:10" x14ac:dyDescent="0.25">
      <c r="B19" s="76" t="s">
        <v>16</v>
      </c>
      <c r="C19" s="76"/>
      <c r="D19" s="76"/>
    </row>
    <row r="20" spans="2:10" x14ac:dyDescent="0.25">
      <c r="B20" s="67" t="s">
        <v>17</v>
      </c>
      <c r="C20" s="67"/>
      <c r="D20" s="67"/>
      <c r="E20" s="67"/>
    </row>
    <row r="21" spans="2:10" x14ac:dyDescent="0.25">
      <c r="B21" s="67" t="s">
        <v>18</v>
      </c>
      <c r="C21" s="67"/>
      <c r="D21" s="67"/>
      <c r="E21" s="4"/>
    </row>
    <row r="23" spans="2:10" x14ac:dyDescent="0.25">
      <c r="B23" s="76" t="s">
        <v>79</v>
      </c>
      <c r="C23" s="76"/>
      <c r="D23" s="76"/>
      <c r="E23" s="76"/>
    </row>
    <row r="25" spans="2:10" x14ac:dyDescent="0.25">
      <c r="B25" s="3" t="s">
        <v>73</v>
      </c>
    </row>
    <row r="28" spans="2:10" x14ac:dyDescent="0.25">
      <c r="B28" s="64" t="s">
        <v>41</v>
      </c>
      <c r="C28" s="64"/>
      <c r="D28" s="64"/>
      <c r="G28" s="64" t="s">
        <v>42</v>
      </c>
      <c r="H28" s="64"/>
      <c r="I28" s="64"/>
      <c r="J28" s="64"/>
    </row>
  </sheetData>
  <mergeCells count="12">
    <mergeCell ref="B28:D28"/>
    <mergeCell ref="G28:J28"/>
    <mergeCell ref="B21:D21"/>
    <mergeCell ref="B23:E23"/>
    <mergeCell ref="A1:F1"/>
    <mergeCell ref="G1:H1"/>
    <mergeCell ref="I1:K1"/>
    <mergeCell ref="A16:F16"/>
    <mergeCell ref="B19:D19"/>
    <mergeCell ref="B20:E20"/>
    <mergeCell ref="B4:E4"/>
    <mergeCell ref="B5:E5"/>
  </mergeCells>
  <pageMargins left="0.7" right="0.7" top="0.75" bottom="0.75" header="0.3" footer="0.3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94430-55EB-4C55-B084-DA70B10CD066}">
  <sheetPr>
    <pageSetUpPr fitToPage="1"/>
  </sheetPr>
  <dimension ref="A1:K23"/>
  <sheetViews>
    <sheetView workbookViewId="0">
      <selection activeCell="F7" sqref="F7"/>
    </sheetView>
  </sheetViews>
  <sheetFormatPr defaultRowHeight="15" x14ac:dyDescent="0.25"/>
  <cols>
    <col min="1" max="1" width="7.85546875" customWidth="1"/>
    <col min="2" max="2" width="29.7109375" customWidth="1"/>
    <col min="3" max="3" width="10.140625" customWidth="1"/>
    <col min="4" max="4" width="12.28515625" customWidth="1"/>
    <col min="5" max="5" width="24.85546875" customWidth="1"/>
    <col min="6" max="6" width="13.7109375" customWidth="1"/>
    <col min="7" max="7" width="14.5703125" customWidth="1"/>
    <col min="8" max="8" width="9.85546875" customWidth="1"/>
    <col min="9" max="9" width="14.85546875" customWidth="1"/>
    <col min="10" max="10" width="16.42578125" customWidth="1"/>
    <col min="11" max="11" width="24.85546875" customWidth="1"/>
  </cols>
  <sheetData>
    <row r="1" spans="1:11" x14ac:dyDescent="0.25">
      <c r="A1" s="73" t="s">
        <v>36</v>
      </c>
      <c r="B1" s="73"/>
      <c r="C1" s="73"/>
      <c r="D1" s="73"/>
      <c r="E1" s="73"/>
      <c r="F1" s="73"/>
      <c r="G1" s="66"/>
      <c r="H1" s="66"/>
      <c r="I1" s="66" t="s">
        <v>81</v>
      </c>
      <c r="J1" s="66"/>
      <c r="K1" s="66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2"/>
      <c r="B3" s="28" t="s">
        <v>59</v>
      </c>
      <c r="C3" s="29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/>
      <c r="B4" s="81" t="s">
        <v>64</v>
      </c>
      <c r="C4" s="81"/>
      <c r="D4" s="81"/>
      <c r="E4" s="81"/>
      <c r="F4" s="2"/>
      <c r="G4" s="2"/>
      <c r="H4" s="2"/>
      <c r="I4" s="2"/>
      <c r="J4" s="2"/>
      <c r="K4" s="2"/>
    </row>
    <row r="5" spans="1:11" x14ac:dyDescent="0.25">
      <c r="A5" s="2"/>
      <c r="B5" s="81" t="s">
        <v>65</v>
      </c>
      <c r="C5" s="81"/>
      <c r="D5" s="81"/>
      <c r="E5" s="81"/>
      <c r="F5" s="2"/>
      <c r="G5" s="2"/>
      <c r="H5" s="2"/>
      <c r="I5" s="2"/>
      <c r="J5" s="2"/>
      <c r="K5" s="2"/>
    </row>
    <row r="6" spans="1:11" x14ac:dyDescent="0.25">
      <c r="A6" s="2"/>
      <c r="B6" s="3"/>
      <c r="C6" s="2"/>
      <c r="D6" s="2"/>
      <c r="E6" s="2"/>
      <c r="F6" s="2"/>
      <c r="G6" s="2"/>
      <c r="H6" s="2"/>
      <c r="I6" s="2"/>
      <c r="J6" s="2"/>
      <c r="K6" s="2"/>
    </row>
    <row r="7" spans="1:11" ht="80.25" customHeight="1" x14ac:dyDescent="0.25">
      <c r="A7" s="60" t="s">
        <v>1</v>
      </c>
      <c r="B7" s="61" t="s">
        <v>2</v>
      </c>
      <c r="C7" s="61" t="s">
        <v>3</v>
      </c>
      <c r="D7" s="61" t="s">
        <v>4</v>
      </c>
      <c r="E7" s="45" t="s">
        <v>84</v>
      </c>
      <c r="F7" s="62" t="s">
        <v>5</v>
      </c>
      <c r="G7" s="62" t="s">
        <v>6</v>
      </c>
      <c r="H7" s="61" t="s">
        <v>7</v>
      </c>
      <c r="I7" s="62" t="s">
        <v>8</v>
      </c>
      <c r="J7" s="62" t="s">
        <v>9</v>
      </c>
      <c r="K7" s="61" t="s">
        <v>10</v>
      </c>
    </row>
    <row r="8" spans="1:11" x14ac:dyDescent="0.25">
      <c r="A8" s="53">
        <v>1</v>
      </c>
      <c r="B8" s="54">
        <v>2</v>
      </c>
      <c r="C8" s="54">
        <v>3</v>
      </c>
      <c r="D8" s="54">
        <v>4</v>
      </c>
      <c r="E8" s="54">
        <v>5</v>
      </c>
      <c r="F8" s="54">
        <v>6</v>
      </c>
      <c r="G8" s="54">
        <v>7</v>
      </c>
      <c r="H8" s="54">
        <v>8</v>
      </c>
      <c r="I8" s="54">
        <v>9</v>
      </c>
      <c r="J8" s="54">
        <v>10</v>
      </c>
      <c r="K8" s="54">
        <v>11</v>
      </c>
    </row>
    <row r="9" spans="1:11" ht="29.25" customHeight="1" x14ac:dyDescent="0.25">
      <c r="A9" s="17">
        <v>1</v>
      </c>
      <c r="B9" s="55" t="s">
        <v>37</v>
      </c>
      <c r="C9" s="8" t="s">
        <v>38</v>
      </c>
      <c r="D9" s="8">
        <v>1500</v>
      </c>
      <c r="E9" s="8"/>
      <c r="F9" s="9"/>
      <c r="G9" s="9">
        <f>ROUND(F9*D9,2)</f>
        <v>0</v>
      </c>
      <c r="H9" s="10">
        <v>0.08</v>
      </c>
      <c r="I9" s="9">
        <f>ROUND(F9*1.08,2)</f>
        <v>0</v>
      </c>
      <c r="J9" s="9">
        <f>ROUND(I9*D9,2)</f>
        <v>0</v>
      </c>
      <c r="K9" s="8"/>
    </row>
    <row r="10" spans="1:11" ht="27" customHeight="1" x14ac:dyDescent="0.25">
      <c r="A10" s="17">
        <v>2</v>
      </c>
      <c r="B10" s="55" t="s">
        <v>32</v>
      </c>
      <c r="C10" s="8" t="s">
        <v>39</v>
      </c>
      <c r="D10" s="17">
        <v>48</v>
      </c>
      <c r="E10" s="19"/>
      <c r="F10" s="30"/>
      <c r="G10" s="9">
        <f>ROUND(F10*D10,2)</f>
        <v>0</v>
      </c>
      <c r="H10" s="10">
        <v>0.08</v>
      </c>
      <c r="I10" s="9">
        <f>ROUND(F10*1.08,2)</f>
        <v>0</v>
      </c>
      <c r="J10" s="9">
        <f>ROUND(I10*D10,2)</f>
        <v>0</v>
      </c>
      <c r="K10" s="31"/>
    </row>
    <row r="11" spans="1:11" ht="18.75" customHeight="1" x14ac:dyDescent="0.25">
      <c r="A11" s="68" t="s">
        <v>15</v>
      </c>
      <c r="B11" s="69"/>
      <c r="C11" s="69"/>
      <c r="D11" s="69"/>
      <c r="E11" s="69"/>
      <c r="F11" s="70"/>
      <c r="G11" s="12">
        <f>SUM(G9:G10)</f>
        <v>0</v>
      </c>
      <c r="H11" s="79"/>
      <c r="I11" s="80"/>
      <c r="J11" s="12">
        <f>SUM(J9:J10)</f>
        <v>0</v>
      </c>
      <c r="K11" s="26"/>
    </row>
    <row r="12" spans="1:11" x14ac:dyDescent="0.25">
      <c r="A12" s="32"/>
      <c r="B12" s="33"/>
      <c r="C12" s="34"/>
      <c r="D12" s="35"/>
      <c r="E12" s="32"/>
      <c r="F12" s="32"/>
      <c r="G12" s="32"/>
      <c r="H12" s="32"/>
      <c r="I12" s="32"/>
      <c r="J12" s="32"/>
      <c r="K12" s="32"/>
    </row>
    <row r="13" spans="1:11" x14ac:dyDescent="0.25">
      <c r="B13" s="76" t="s">
        <v>16</v>
      </c>
      <c r="C13" s="76"/>
      <c r="D13" s="76"/>
    </row>
    <row r="14" spans="1:11" x14ac:dyDescent="0.25">
      <c r="B14" s="67" t="s">
        <v>17</v>
      </c>
      <c r="C14" s="67"/>
      <c r="D14" s="67"/>
      <c r="E14" s="67"/>
    </row>
    <row r="15" spans="1:11" x14ac:dyDescent="0.25">
      <c r="B15" s="67" t="s">
        <v>18</v>
      </c>
      <c r="C15" s="67"/>
      <c r="D15" s="67"/>
      <c r="E15" s="4"/>
    </row>
    <row r="17" spans="2:10" x14ac:dyDescent="0.25">
      <c r="B17" s="76" t="s">
        <v>79</v>
      </c>
      <c r="C17" s="76"/>
      <c r="D17" s="76"/>
      <c r="E17" s="76"/>
    </row>
    <row r="19" spans="2:10" x14ac:dyDescent="0.25">
      <c r="B19" s="3" t="s">
        <v>73</v>
      </c>
    </row>
    <row r="23" spans="2:10" x14ac:dyDescent="0.25">
      <c r="B23" s="64" t="s">
        <v>41</v>
      </c>
      <c r="C23" s="64"/>
      <c r="D23" s="64"/>
      <c r="G23" s="64" t="s">
        <v>42</v>
      </c>
      <c r="H23" s="64"/>
      <c r="I23" s="64"/>
      <c r="J23" s="64"/>
    </row>
  </sheetData>
  <mergeCells count="13">
    <mergeCell ref="I1:K1"/>
    <mergeCell ref="A11:F11"/>
    <mergeCell ref="H11:I11"/>
    <mergeCell ref="B23:D23"/>
    <mergeCell ref="G23:J23"/>
    <mergeCell ref="B14:E14"/>
    <mergeCell ref="B15:D15"/>
    <mergeCell ref="B17:E17"/>
    <mergeCell ref="B13:D13"/>
    <mergeCell ref="B4:E4"/>
    <mergeCell ref="B5:E5"/>
    <mergeCell ref="A1:F1"/>
    <mergeCell ref="G1:H1"/>
  </mergeCells>
  <pageMargins left="0.7" right="0.7" top="0.75" bottom="0.75" header="0.3" footer="0.3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F0169-297C-4EA6-ABFA-73462348111D}">
  <sheetPr>
    <pageSetUpPr fitToPage="1"/>
  </sheetPr>
  <dimension ref="A1:K21"/>
  <sheetViews>
    <sheetView workbookViewId="0">
      <selection activeCell="E6" sqref="E6"/>
    </sheetView>
  </sheetViews>
  <sheetFormatPr defaultRowHeight="15" x14ac:dyDescent="0.25"/>
  <cols>
    <col min="1" max="1" width="7.85546875" customWidth="1"/>
    <col min="2" max="2" width="28.7109375" customWidth="1"/>
    <col min="3" max="3" width="10.85546875" customWidth="1"/>
    <col min="4" max="4" width="11.28515625" customWidth="1"/>
    <col min="5" max="5" width="32.7109375" customWidth="1"/>
    <col min="6" max="6" width="12.5703125" customWidth="1"/>
    <col min="7" max="7" width="13.140625" customWidth="1"/>
    <col min="8" max="8" width="10" customWidth="1"/>
    <col min="9" max="9" width="14.7109375" customWidth="1"/>
    <col min="10" max="10" width="14.85546875" customWidth="1"/>
    <col min="11" max="11" width="24.85546875" customWidth="1"/>
  </cols>
  <sheetData>
    <row r="1" spans="1:11" x14ac:dyDescent="0.25">
      <c r="A1" s="73" t="s">
        <v>0</v>
      </c>
      <c r="B1" s="73"/>
      <c r="C1" s="73"/>
      <c r="D1" s="73"/>
      <c r="E1" s="73"/>
      <c r="F1" s="73"/>
      <c r="G1" s="66"/>
      <c r="H1" s="66"/>
      <c r="I1" s="66" t="s">
        <v>81</v>
      </c>
      <c r="J1" s="66"/>
      <c r="K1" s="66"/>
    </row>
    <row r="2" spans="1:11" x14ac:dyDescent="0.25">
      <c r="A2" s="1"/>
      <c r="B2" s="1"/>
      <c r="C2" s="1"/>
      <c r="D2" s="1"/>
      <c r="E2" s="1"/>
      <c r="F2" s="1"/>
      <c r="G2" s="2"/>
      <c r="H2" s="2"/>
      <c r="I2" s="2"/>
      <c r="J2" s="2"/>
      <c r="K2" s="2"/>
    </row>
    <row r="3" spans="1:11" x14ac:dyDescent="0.25">
      <c r="A3" s="2"/>
      <c r="B3" s="3" t="s">
        <v>60</v>
      </c>
      <c r="C3" s="2"/>
      <c r="D3" s="2"/>
      <c r="E3" s="2"/>
      <c r="F3" s="2"/>
      <c r="G3" s="2"/>
      <c r="H3" s="2"/>
      <c r="I3" s="2"/>
      <c r="J3" s="2"/>
      <c r="K3" s="2"/>
    </row>
    <row r="4" spans="1:11" x14ac:dyDescent="0.25">
      <c r="A4" s="2"/>
      <c r="B4" s="77" t="s">
        <v>82</v>
      </c>
      <c r="C4" s="77"/>
      <c r="D4" s="77"/>
      <c r="E4" s="77"/>
      <c r="F4" s="2"/>
      <c r="G4" s="2"/>
      <c r="H4" s="2"/>
      <c r="I4" s="2"/>
      <c r="J4" s="2"/>
      <c r="K4" s="2"/>
    </row>
    <row r="5" spans="1:1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ht="81.75" customHeight="1" x14ac:dyDescent="0.25">
      <c r="A6" s="60" t="s">
        <v>1</v>
      </c>
      <c r="B6" s="61" t="s">
        <v>2</v>
      </c>
      <c r="C6" s="61" t="s">
        <v>3</v>
      </c>
      <c r="D6" s="61" t="s">
        <v>4</v>
      </c>
      <c r="E6" s="45" t="s">
        <v>83</v>
      </c>
      <c r="F6" s="62" t="s">
        <v>5</v>
      </c>
      <c r="G6" s="62" t="s">
        <v>6</v>
      </c>
      <c r="H6" s="61" t="s">
        <v>7</v>
      </c>
      <c r="I6" s="62" t="s">
        <v>8</v>
      </c>
      <c r="J6" s="62" t="s">
        <v>9</v>
      </c>
      <c r="K6" s="61" t="s">
        <v>10</v>
      </c>
    </row>
    <row r="7" spans="1:11" x14ac:dyDescent="0.25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ht="29.25" customHeight="1" x14ac:dyDescent="0.25">
      <c r="A8" s="17">
        <v>1</v>
      </c>
      <c r="B8" s="55" t="s">
        <v>40</v>
      </c>
      <c r="C8" s="8" t="s">
        <v>38</v>
      </c>
      <c r="D8" s="8">
        <v>2700</v>
      </c>
      <c r="E8" s="8"/>
      <c r="F8" s="9"/>
      <c r="G8" s="9">
        <f>ROUND(F8*D8,2)</f>
        <v>0</v>
      </c>
      <c r="H8" s="10">
        <v>0.08</v>
      </c>
      <c r="I8" s="9">
        <f>ROUND(F8*1.08,2)</f>
        <v>0</v>
      </c>
      <c r="J8" s="9">
        <f>ROUND(I8*D8,2)</f>
        <v>0</v>
      </c>
      <c r="K8" s="8"/>
    </row>
    <row r="9" spans="1:11" ht="30" customHeight="1" x14ac:dyDescent="0.25">
      <c r="A9" s="17">
        <v>2</v>
      </c>
      <c r="B9" s="55" t="s">
        <v>32</v>
      </c>
      <c r="C9" s="8" t="s">
        <v>33</v>
      </c>
      <c r="D9" s="17">
        <v>52</v>
      </c>
      <c r="E9" s="19"/>
      <c r="F9" s="36"/>
      <c r="G9" s="9">
        <f>ROUND(F9*D9,2)</f>
        <v>0</v>
      </c>
      <c r="H9" s="10">
        <v>0.08</v>
      </c>
      <c r="I9" s="9">
        <f>ROUND(F9*1.08,2)</f>
        <v>0</v>
      </c>
      <c r="J9" s="9">
        <f>ROUND(I9*D9,2)</f>
        <v>0</v>
      </c>
      <c r="K9" s="37"/>
    </row>
    <row r="10" spans="1:11" ht="18.75" customHeight="1" x14ac:dyDescent="0.25">
      <c r="A10" s="68" t="s">
        <v>15</v>
      </c>
      <c r="B10" s="69"/>
      <c r="C10" s="69"/>
      <c r="D10" s="69"/>
      <c r="E10" s="69"/>
      <c r="F10" s="70"/>
      <c r="G10" s="12">
        <f>SUM(G8:G9)</f>
        <v>0</v>
      </c>
      <c r="H10" s="82"/>
      <c r="I10" s="82"/>
      <c r="J10" s="12">
        <f>SUM(J8:J9)</f>
        <v>0</v>
      </c>
      <c r="K10" s="26"/>
    </row>
    <row r="11" spans="1:11" x14ac:dyDescent="0.25">
      <c r="A11" s="32"/>
      <c r="B11" s="33"/>
      <c r="C11" s="34"/>
      <c r="D11" s="35"/>
      <c r="E11" s="32"/>
      <c r="F11" s="32"/>
      <c r="G11" s="32"/>
      <c r="H11" s="32"/>
      <c r="I11" s="32"/>
      <c r="J11" s="32"/>
      <c r="K11" s="32"/>
    </row>
    <row r="12" spans="1:11" x14ac:dyDescent="0.25">
      <c r="B12" s="76" t="s">
        <v>16</v>
      </c>
      <c r="C12" s="76"/>
      <c r="D12" s="76"/>
    </row>
    <row r="13" spans="1:11" x14ac:dyDescent="0.25">
      <c r="B13" s="67" t="s">
        <v>17</v>
      </c>
      <c r="C13" s="67"/>
      <c r="D13" s="67"/>
      <c r="E13" s="67"/>
    </row>
    <row r="14" spans="1:11" x14ac:dyDescent="0.25">
      <c r="B14" s="67" t="s">
        <v>18</v>
      </c>
      <c r="C14" s="67"/>
      <c r="D14" s="67"/>
      <c r="E14" s="4"/>
    </row>
    <row r="16" spans="1:11" x14ac:dyDescent="0.25">
      <c r="B16" s="76" t="s">
        <v>79</v>
      </c>
      <c r="C16" s="76"/>
      <c r="D16" s="76"/>
      <c r="E16" s="76"/>
    </row>
    <row r="18" spans="2:10" x14ac:dyDescent="0.25">
      <c r="B18" s="3" t="s">
        <v>73</v>
      </c>
    </row>
    <row r="21" spans="2:10" x14ac:dyDescent="0.25">
      <c r="B21" s="64" t="s">
        <v>41</v>
      </c>
      <c r="C21" s="64"/>
      <c r="D21" s="64"/>
      <c r="G21" s="64" t="s">
        <v>42</v>
      </c>
      <c r="H21" s="64"/>
      <c r="I21" s="64"/>
      <c r="J21" s="64"/>
    </row>
  </sheetData>
  <mergeCells count="12">
    <mergeCell ref="B21:D21"/>
    <mergeCell ref="G21:J21"/>
    <mergeCell ref="B13:E13"/>
    <mergeCell ref="B14:D14"/>
    <mergeCell ref="B16:E16"/>
    <mergeCell ref="B12:D12"/>
    <mergeCell ref="B4:E4"/>
    <mergeCell ref="A1:F1"/>
    <mergeCell ref="G1:H1"/>
    <mergeCell ref="I1:K1"/>
    <mergeCell ref="A10:F10"/>
    <mergeCell ref="H10:I10"/>
  </mergeCells>
  <pageMargins left="0.7" right="0.7" top="0.75" bottom="0.75" header="0.3" footer="0.3"/>
  <pageSetup paperSize="9" scale="72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95AD5-A899-40B9-8101-544AD300AE1D}">
  <sheetPr>
    <pageSetUpPr fitToPage="1"/>
  </sheetPr>
  <dimension ref="A1:K23"/>
  <sheetViews>
    <sheetView workbookViewId="0">
      <selection activeCell="E6" sqref="E6"/>
    </sheetView>
  </sheetViews>
  <sheetFormatPr defaultRowHeight="15" x14ac:dyDescent="0.25"/>
  <cols>
    <col min="1" max="1" width="8.28515625" customWidth="1"/>
    <col min="2" max="2" width="29.5703125" customWidth="1"/>
    <col min="3" max="3" width="11" customWidth="1"/>
    <col min="4" max="4" width="12.7109375" customWidth="1"/>
    <col min="5" max="5" width="29.28515625" customWidth="1"/>
    <col min="6" max="6" width="13.7109375" customWidth="1"/>
    <col min="7" max="7" width="14" customWidth="1"/>
    <col min="9" max="9" width="14.5703125" customWidth="1"/>
    <col min="10" max="10" width="14.42578125" customWidth="1"/>
    <col min="11" max="11" width="28.85546875" customWidth="1"/>
    <col min="12" max="12" width="25" customWidth="1"/>
  </cols>
  <sheetData>
    <row r="1" spans="1:11" x14ac:dyDescent="0.25">
      <c r="A1" s="73" t="s">
        <v>0</v>
      </c>
      <c r="B1" s="73"/>
      <c r="C1" s="73"/>
      <c r="D1" s="73"/>
      <c r="E1" s="73"/>
      <c r="F1" s="73"/>
      <c r="G1" s="66"/>
      <c r="H1" s="66"/>
      <c r="I1" s="66" t="s">
        <v>81</v>
      </c>
      <c r="J1" s="66"/>
      <c r="K1" s="66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2"/>
      <c r="B3" s="67" t="s">
        <v>61</v>
      </c>
      <c r="C3" s="67"/>
      <c r="D3" s="67"/>
      <c r="E3" s="67"/>
      <c r="F3" s="67"/>
      <c r="G3" s="67"/>
      <c r="H3" s="67"/>
      <c r="I3" s="67"/>
      <c r="J3" s="2"/>
      <c r="K3" s="2"/>
    </row>
    <row r="4" spans="1:11" x14ac:dyDescent="0.25">
      <c r="A4" s="2"/>
      <c r="B4" s="77" t="s">
        <v>82</v>
      </c>
      <c r="C4" s="77"/>
      <c r="D4" s="77"/>
      <c r="E4" s="77"/>
      <c r="F4" s="77"/>
      <c r="G4" s="77"/>
      <c r="H4" s="77"/>
      <c r="I4" s="1"/>
      <c r="J4" s="2"/>
      <c r="K4" s="2"/>
    </row>
    <row r="5" spans="1:11" x14ac:dyDescent="0.25">
      <c r="A5" s="2"/>
      <c r="B5" s="3"/>
      <c r="C5" s="3"/>
      <c r="D5" s="3"/>
      <c r="E5" s="3"/>
      <c r="F5" s="3"/>
      <c r="G5" s="3"/>
      <c r="H5" s="3"/>
      <c r="I5" s="1"/>
      <c r="J5" s="2"/>
      <c r="K5" s="2"/>
    </row>
    <row r="6" spans="1:11" ht="81" customHeight="1" x14ac:dyDescent="0.25">
      <c r="A6" s="63" t="s">
        <v>1</v>
      </c>
      <c r="B6" s="51" t="s">
        <v>2</v>
      </c>
      <c r="C6" s="51" t="s">
        <v>3</v>
      </c>
      <c r="D6" s="51" t="s">
        <v>4</v>
      </c>
      <c r="E6" s="45" t="s">
        <v>83</v>
      </c>
      <c r="F6" s="52" t="s">
        <v>5</v>
      </c>
      <c r="G6" s="52" t="s">
        <v>6</v>
      </c>
      <c r="H6" s="51" t="s">
        <v>7</v>
      </c>
      <c r="I6" s="52" t="s">
        <v>8</v>
      </c>
      <c r="J6" s="52" t="s">
        <v>9</v>
      </c>
      <c r="K6" s="51" t="s">
        <v>10</v>
      </c>
    </row>
    <row r="7" spans="1:11" x14ac:dyDescent="0.25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ht="36" customHeight="1" x14ac:dyDescent="0.25">
      <c r="A8" s="17">
        <v>1</v>
      </c>
      <c r="B8" s="55" t="s">
        <v>55</v>
      </c>
      <c r="C8" s="8" t="s">
        <v>11</v>
      </c>
      <c r="D8" s="38">
        <v>600</v>
      </c>
      <c r="E8" s="8"/>
      <c r="F8" s="9"/>
      <c r="G8" s="9">
        <f>ROUND(D8*F8,2)</f>
        <v>0</v>
      </c>
      <c r="H8" s="10">
        <v>0.08</v>
      </c>
      <c r="I8" s="9">
        <f>ROUND(F8*1.08,2)</f>
        <v>0</v>
      </c>
      <c r="J8" s="9">
        <f>ROUND(D8*I8,2)</f>
        <v>0</v>
      </c>
      <c r="K8" s="8"/>
    </row>
    <row r="9" spans="1:11" ht="41.25" customHeight="1" x14ac:dyDescent="0.25">
      <c r="A9" s="17" t="s">
        <v>12</v>
      </c>
      <c r="B9" s="56" t="s">
        <v>23</v>
      </c>
      <c r="C9" s="8" t="s">
        <v>13</v>
      </c>
      <c r="D9" s="38">
        <v>10220</v>
      </c>
      <c r="E9" s="19"/>
      <c r="F9" s="30"/>
      <c r="G9" s="9">
        <f t="shared" ref="G9:G10" si="0">ROUND(D9*F9,2)</f>
        <v>0</v>
      </c>
      <c r="H9" s="10">
        <v>0.08</v>
      </c>
      <c r="I9" s="9">
        <f t="shared" ref="I9:I11" si="1">ROUND(F9*1.08,2)</f>
        <v>0</v>
      </c>
      <c r="J9" s="9">
        <f t="shared" ref="J9:J11" si="2">ROUND(D9*I9,2)</f>
        <v>0</v>
      </c>
      <c r="K9" s="31"/>
    </row>
    <row r="10" spans="1:11" ht="60.75" customHeight="1" x14ac:dyDescent="0.25">
      <c r="A10" s="17">
        <v>2</v>
      </c>
      <c r="B10" s="55" t="s">
        <v>77</v>
      </c>
      <c r="C10" s="8" t="s">
        <v>11</v>
      </c>
      <c r="D10" s="38">
        <v>12</v>
      </c>
      <c r="E10" s="19"/>
      <c r="F10" s="9"/>
      <c r="G10" s="9">
        <f t="shared" si="0"/>
        <v>0</v>
      </c>
      <c r="H10" s="10">
        <v>0.08</v>
      </c>
      <c r="I10" s="9">
        <f t="shared" si="1"/>
        <v>0</v>
      </c>
      <c r="J10" s="9">
        <f t="shared" si="2"/>
        <v>0</v>
      </c>
      <c r="K10" s="8"/>
    </row>
    <row r="11" spans="1:11" ht="42" customHeight="1" x14ac:dyDescent="0.25">
      <c r="A11" s="17" t="s">
        <v>34</v>
      </c>
      <c r="B11" s="56" t="s">
        <v>23</v>
      </c>
      <c r="C11" s="8" t="s">
        <v>13</v>
      </c>
      <c r="D11" s="38">
        <v>3650</v>
      </c>
      <c r="E11" s="8"/>
      <c r="F11" s="9"/>
      <c r="G11" s="9">
        <f>ROUND(D11*F11,2)</f>
        <v>0</v>
      </c>
      <c r="H11" s="10">
        <v>0.08</v>
      </c>
      <c r="I11" s="9">
        <f t="shared" si="1"/>
        <v>0</v>
      </c>
      <c r="J11" s="9">
        <f t="shared" si="2"/>
        <v>0</v>
      </c>
      <c r="K11" s="8"/>
    </row>
    <row r="12" spans="1:11" ht="17.25" customHeight="1" x14ac:dyDescent="0.25">
      <c r="A12" s="78" t="s">
        <v>15</v>
      </c>
      <c r="B12" s="78"/>
      <c r="C12" s="78"/>
      <c r="D12" s="78"/>
      <c r="E12" s="78"/>
      <c r="F12" s="78"/>
      <c r="G12" s="12">
        <f>SUM(G8:G11)</f>
        <v>0</v>
      </c>
      <c r="H12" s="82"/>
      <c r="I12" s="82"/>
      <c r="J12" s="12">
        <f>SUM(J8:J11)</f>
        <v>0</v>
      </c>
      <c r="K12" s="26"/>
    </row>
    <row r="13" spans="1:11" x14ac:dyDescent="0.25">
      <c r="A13" s="32"/>
      <c r="B13" s="33"/>
      <c r="C13" s="34"/>
      <c r="D13" s="35"/>
      <c r="E13" s="32"/>
      <c r="F13" s="32"/>
      <c r="G13" s="32"/>
      <c r="H13" s="32"/>
      <c r="I13" s="32"/>
      <c r="J13" s="32"/>
      <c r="K13" s="32"/>
    </row>
    <row r="14" spans="1:11" x14ac:dyDescent="0.25">
      <c r="B14" s="76" t="s">
        <v>16</v>
      </c>
      <c r="C14" s="76"/>
      <c r="D14" s="76"/>
    </row>
    <row r="15" spans="1:11" x14ac:dyDescent="0.25">
      <c r="B15" s="67" t="s">
        <v>17</v>
      </c>
      <c r="C15" s="67"/>
      <c r="D15" s="67"/>
      <c r="E15" s="67"/>
    </row>
    <row r="16" spans="1:11" x14ac:dyDescent="0.25">
      <c r="B16" s="67" t="s">
        <v>18</v>
      </c>
      <c r="C16" s="67"/>
      <c r="D16" s="67"/>
      <c r="E16" s="4"/>
    </row>
    <row r="18" spans="2:9" x14ac:dyDescent="0.25">
      <c r="B18" s="76" t="s">
        <v>79</v>
      </c>
      <c r="C18" s="76"/>
      <c r="D18" s="76"/>
      <c r="E18" s="76"/>
    </row>
    <row r="20" spans="2:9" x14ac:dyDescent="0.25">
      <c r="B20" s="3" t="s">
        <v>73</v>
      </c>
    </row>
    <row r="23" spans="2:9" x14ac:dyDescent="0.25">
      <c r="B23" s="64" t="s">
        <v>41</v>
      </c>
      <c r="C23" s="64"/>
      <c r="D23" s="64"/>
      <c r="F23" s="64" t="s">
        <v>42</v>
      </c>
      <c r="G23" s="64"/>
      <c r="H23" s="64"/>
      <c r="I23" s="64"/>
    </row>
  </sheetData>
  <mergeCells count="13">
    <mergeCell ref="B23:D23"/>
    <mergeCell ref="F23:I23"/>
    <mergeCell ref="B14:D14"/>
    <mergeCell ref="B15:E15"/>
    <mergeCell ref="B16:D16"/>
    <mergeCell ref="B18:E18"/>
    <mergeCell ref="A12:F12"/>
    <mergeCell ref="H12:I12"/>
    <mergeCell ref="A1:F1"/>
    <mergeCell ref="G1:H1"/>
    <mergeCell ref="I1:K1"/>
    <mergeCell ref="B3:I3"/>
    <mergeCell ref="B4:H4"/>
  </mergeCells>
  <pageMargins left="0.7" right="0.7" top="0.75" bottom="0.75" header="0.3" footer="0.3"/>
  <pageSetup paperSize="9" scale="7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0C1B2C-C519-485B-9B2B-0447960950F3}">
  <sheetPr>
    <pageSetUpPr fitToPage="1"/>
  </sheetPr>
  <dimension ref="A1:K22"/>
  <sheetViews>
    <sheetView workbookViewId="0">
      <selection activeCell="H6" sqref="H6"/>
    </sheetView>
  </sheetViews>
  <sheetFormatPr defaultRowHeight="15" x14ac:dyDescent="0.25"/>
  <cols>
    <col min="1" max="1" width="6.7109375" customWidth="1"/>
    <col min="2" max="2" width="26.28515625" customWidth="1"/>
    <col min="3" max="3" width="11.28515625" customWidth="1"/>
    <col min="4" max="4" width="12.5703125" customWidth="1"/>
    <col min="5" max="5" width="24.85546875" customWidth="1"/>
    <col min="6" max="6" width="13.5703125" customWidth="1"/>
    <col min="7" max="7" width="14.5703125" customWidth="1"/>
    <col min="9" max="9" width="15.42578125" customWidth="1"/>
    <col min="10" max="10" width="15.7109375" customWidth="1"/>
    <col min="11" max="11" width="28.7109375" customWidth="1"/>
  </cols>
  <sheetData>
    <row r="1" spans="1:11" x14ac:dyDescent="0.25">
      <c r="A1" s="73" t="s">
        <v>0</v>
      </c>
      <c r="B1" s="73"/>
      <c r="C1" s="73"/>
      <c r="D1" s="73"/>
      <c r="E1" s="73"/>
      <c r="F1" s="73"/>
      <c r="G1" s="66"/>
      <c r="H1" s="66"/>
      <c r="I1" s="66" t="s">
        <v>81</v>
      </c>
      <c r="J1" s="66"/>
      <c r="K1" s="66"/>
    </row>
    <row r="2" spans="1:1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x14ac:dyDescent="0.25">
      <c r="A3" s="39"/>
      <c r="B3" s="28" t="s">
        <v>62</v>
      </c>
      <c r="C3" s="39"/>
      <c r="D3" s="39"/>
      <c r="E3" s="39"/>
      <c r="F3" s="39"/>
      <c r="G3" s="39"/>
      <c r="H3" s="39"/>
      <c r="I3" s="39"/>
      <c r="J3" s="39"/>
      <c r="K3" s="39"/>
    </row>
    <row r="4" spans="1:11" x14ac:dyDescent="0.25">
      <c r="A4" s="39"/>
      <c r="B4" s="81" t="s">
        <v>63</v>
      </c>
      <c r="C4" s="85"/>
      <c r="D4" s="85"/>
      <c r="E4" s="85"/>
      <c r="F4" s="39"/>
      <c r="G4" s="39"/>
      <c r="H4" s="39"/>
      <c r="I4" s="39"/>
      <c r="J4" s="39"/>
      <c r="K4" s="39"/>
    </row>
    <row r="5" spans="1:11" x14ac:dyDescent="0.25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</row>
    <row r="6" spans="1:11" ht="81" customHeight="1" x14ac:dyDescent="0.25">
      <c r="A6" s="60" t="s">
        <v>1</v>
      </c>
      <c r="B6" s="61" t="s">
        <v>2</v>
      </c>
      <c r="C6" s="61" t="s">
        <v>3</v>
      </c>
      <c r="D6" s="61" t="s">
        <v>4</v>
      </c>
      <c r="E6" s="45" t="s">
        <v>85</v>
      </c>
      <c r="F6" s="62" t="s">
        <v>5</v>
      </c>
      <c r="G6" s="62" t="s">
        <v>6</v>
      </c>
      <c r="H6" s="61" t="s">
        <v>7</v>
      </c>
      <c r="I6" s="62" t="s">
        <v>8</v>
      </c>
      <c r="J6" s="62" t="s">
        <v>9</v>
      </c>
      <c r="K6" s="61" t="s">
        <v>10</v>
      </c>
    </row>
    <row r="7" spans="1:11" x14ac:dyDescent="0.25">
      <c r="A7" s="53">
        <v>1</v>
      </c>
      <c r="B7" s="54">
        <v>2</v>
      </c>
      <c r="C7" s="54">
        <v>3</v>
      </c>
      <c r="D7" s="54">
        <v>4</v>
      </c>
      <c r="E7" s="54">
        <v>5</v>
      </c>
      <c r="F7" s="54">
        <v>6</v>
      </c>
      <c r="G7" s="54">
        <v>7</v>
      </c>
      <c r="H7" s="54">
        <v>8</v>
      </c>
      <c r="I7" s="54">
        <v>9</v>
      </c>
      <c r="J7" s="54">
        <v>10</v>
      </c>
      <c r="K7" s="54">
        <v>11</v>
      </c>
    </row>
    <row r="8" spans="1:11" ht="48.75" customHeight="1" x14ac:dyDescent="0.25">
      <c r="A8" s="17">
        <v>1</v>
      </c>
      <c r="B8" s="55" t="s">
        <v>78</v>
      </c>
      <c r="C8" s="8" t="s">
        <v>11</v>
      </c>
      <c r="D8" s="8">
        <v>80</v>
      </c>
      <c r="E8" s="8"/>
      <c r="F8" s="9"/>
      <c r="G8" s="9">
        <f>ROUND(F8*D8,2)</f>
        <v>0</v>
      </c>
      <c r="H8" s="10">
        <v>0.08</v>
      </c>
      <c r="I8" s="9">
        <f>ROUND(F8*1.08,2)</f>
        <v>0</v>
      </c>
      <c r="J8" s="9">
        <f>ROUND(I8*D8,2)</f>
        <v>0</v>
      </c>
      <c r="K8" s="8"/>
    </row>
    <row r="9" spans="1:11" ht="48" customHeight="1" x14ac:dyDescent="0.25">
      <c r="A9" s="17" t="s">
        <v>12</v>
      </c>
      <c r="B9" s="56" t="s">
        <v>23</v>
      </c>
      <c r="C9" s="8" t="s">
        <v>13</v>
      </c>
      <c r="D9" s="8">
        <v>2920</v>
      </c>
      <c r="E9" s="8"/>
      <c r="F9" s="9"/>
      <c r="G9" s="9">
        <f t="shared" ref="G9:G10" si="0">ROUND(F9*D9,2)</f>
        <v>0</v>
      </c>
      <c r="H9" s="10">
        <v>0.08</v>
      </c>
      <c r="I9" s="9">
        <f>ROUND(F9*1.08,2)</f>
        <v>0</v>
      </c>
      <c r="J9" s="9">
        <f t="shared" ref="J9:J10" si="1">ROUND(I9*D9,2)</f>
        <v>0</v>
      </c>
      <c r="K9" s="8"/>
    </row>
    <row r="10" spans="1:11" ht="29.25" customHeight="1" x14ac:dyDescent="0.25">
      <c r="A10" s="17">
        <v>2</v>
      </c>
      <c r="B10" s="55" t="s">
        <v>32</v>
      </c>
      <c r="C10" s="8" t="s">
        <v>33</v>
      </c>
      <c r="D10" s="8">
        <v>10</v>
      </c>
      <c r="E10" s="19"/>
      <c r="F10" s="30"/>
      <c r="G10" s="9">
        <f t="shared" si="0"/>
        <v>0</v>
      </c>
      <c r="H10" s="10">
        <v>0.08</v>
      </c>
      <c r="I10" s="9">
        <f t="shared" ref="I10" si="2">1.08*F10</f>
        <v>0</v>
      </c>
      <c r="J10" s="9">
        <f t="shared" si="1"/>
        <v>0</v>
      </c>
      <c r="K10" s="31"/>
    </row>
    <row r="11" spans="1:11" ht="19.5" customHeight="1" x14ac:dyDescent="0.25">
      <c r="A11" s="68" t="s">
        <v>15</v>
      </c>
      <c r="B11" s="83"/>
      <c r="C11" s="83"/>
      <c r="D11" s="83"/>
      <c r="E11" s="83"/>
      <c r="F11" s="84"/>
      <c r="G11" s="12">
        <f>SUM(G8:G10)</f>
        <v>0</v>
      </c>
      <c r="H11" s="82"/>
      <c r="I11" s="82"/>
      <c r="J11" s="12">
        <f>SUM(J8:J10)</f>
        <v>0</v>
      </c>
      <c r="K11" s="26"/>
    </row>
    <row r="12" spans="1:11" x14ac:dyDescent="0.25">
      <c r="A12" s="32"/>
      <c r="B12" s="33"/>
      <c r="C12" s="34"/>
      <c r="D12" s="35"/>
      <c r="E12" s="32"/>
      <c r="F12" s="32"/>
      <c r="G12" s="32"/>
      <c r="H12" s="32"/>
      <c r="I12" s="32"/>
      <c r="J12" s="32"/>
      <c r="K12" s="32"/>
    </row>
    <row r="13" spans="1:11" x14ac:dyDescent="0.25">
      <c r="B13" s="76" t="s">
        <v>16</v>
      </c>
      <c r="C13" s="76"/>
      <c r="D13" s="76"/>
    </row>
    <row r="14" spans="1:11" x14ac:dyDescent="0.25">
      <c r="B14" s="67" t="s">
        <v>17</v>
      </c>
      <c r="C14" s="67"/>
      <c r="D14" s="67"/>
      <c r="E14" s="67"/>
    </row>
    <row r="15" spans="1:11" x14ac:dyDescent="0.25">
      <c r="B15" s="67" t="s">
        <v>18</v>
      </c>
      <c r="C15" s="67"/>
      <c r="D15" s="67"/>
      <c r="E15" s="4"/>
    </row>
    <row r="17" spans="2:10" x14ac:dyDescent="0.25">
      <c r="B17" s="76" t="s">
        <v>79</v>
      </c>
      <c r="C17" s="76"/>
      <c r="D17" s="76"/>
      <c r="E17" s="76"/>
    </row>
    <row r="19" spans="2:10" x14ac:dyDescent="0.25">
      <c r="B19" s="3" t="s">
        <v>73</v>
      </c>
    </row>
    <row r="22" spans="2:10" x14ac:dyDescent="0.25">
      <c r="B22" s="64" t="s">
        <v>41</v>
      </c>
      <c r="C22" s="64"/>
      <c r="D22" s="64"/>
      <c r="G22" s="64" t="s">
        <v>42</v>
      </c>
      <c r="H22" s="64"/>
      <c r="I22" s="64"/>
      <c r="J22" s="64"/>
    </row>
  </sheetData>
  <mergeCells count="12">
    <mergeCell ref="B22:D22"/>
    <mergeCell ref="G22:J22"/>
    <mergeCell ref="B13:D13"/>
    <mergeCell ref="B14:E14"/>
    <mergeCell ref="B15:D15"/>
    <mergeCell ref="B17:E17"/>
    <mergeCell ref="A11:F11"/>
    <mergeCell ref="H11:I11"/>
    <mergeCell ref="A1:F1"/>
    <mergeCell ref="G1:H1"/>
    <mergeCell ref="I1:K1"/>
    <mergeCell ref="B4:E4"/>
  </mergeCells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Remigiusz Dyderski</dc:creator>
  <cp:lastModifiedBy>Szpital Wojewódzki w Poznaniu</cp:lastModifiedBy>
  <cp:lastPrinted>2026-06-30T06:13:45Z</cp:lastPrinted>
  <dcterms:created xsi:type="dcterms:W3CDTF">2026-05-18T06:43:43Z</dcterms:created>
  <dcterms:modified xsi:type="dcterms:W3CDTF">2026-06-30T06:13:49Z</dcterms:modified>
</cp:coreProperties>
</file>