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ZP\Desktop\"/>
    </mc:Choice>
  </mc:AlternateContent>
  <xr:revisionPtr revIDLastSave="0" documentId="13_ncr:1_{EE78E239-60E7-4809-9769-62F9E0B92CEA}" xr6:coauthVersionLast="47" xr6:coauthVersionMax="47" xr10:uidLastSave="{00000000-0000-0000-0000-000000000000}"/>
  <bookViews>
    <workbookView xWindow="4545" yWindow="4545" windowWidth="28800" windowHeight="15345" xr2:uid="{00000000-000D-0000-FFFF-FFFF00000000}"/>
  </bookViews>
  <sheets>
    <sheet name="Kosztorys 2026" sheetId="2" r:id="rId1"/>
  </sheets>
  <externalReferences>
    <externalReference r:id="rId2"/>
  </externalReferences>
  <definedNames>
    <definedName name="_xlnm._FilterDatabase" localSheetId="0" hidden="1">'Kosztorys 2026'!$A$4:$G$74</definedName>
    <definedName name="_xlnm.Print_Area" localSheetId="0">'Kosztorys 2026'!$A$1:$G$74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2" l="1"/>
  <c r="C36" i="2"/>
  <c r="D36" i="2"/>
  <c r="E36" i="2"/>
  <c r="B37" i="2"/>
  <c r="C37" i="2"/>
  <c r="D37" i="2"/>
  <c r="E37" i="2"/>
  <c r="B38" i="2"/>
  <c r="C38" i="2"/>
  <c r="D38" i="2"/>
  <c r="E38" i="2"/>
  <c r="B39" i="2"/>
  <c r="C39" i="2"/>
  <c r="D39" i="2"/>
  <c r="E39" i="2"/>
  <c r="B40" i="2"/>
  <c r="C40" i="2"/>
  <c r="D40" i="2"/>
  <c r="E40" i="2"/>
  <c r="B41" i="2"/>
  <c r="C41" i="2"/>
  <c r="D41" i="2"/>
  <c r="E41" i="2"/>
  <c r="B42" i="2"/>
  <c r="C42" i="2"/>
  <c r="D42" i="2"/>
  <c r="E42" i="2"/>
  <c r="B43" i="2"/>
  <c r="C43" i="2"/>
  <c r="D43" i="2"/>
  <c r="E43" i="2"/>
  <c r="B44" i="2"/>
  <c r="C44" i="2"/>
  <c r="D44" i="2"/>
  <c r="E44" i="2"/>
  <c r="B45" i="2"/>
  <c r="C45" i="2"/>
  <c r="D45" i="2"/>
  <c r="E45" i="2"/>
  <c r="B46" i="2"/>
  <c r="C46" i="2"/>
  <c r="D46" i="2"/>
  <c r="E46" i="2"/>
  <c r="B47" i="2"/>
  <c r="C47" i="2"/>
  <c r="D47" i="2"/>
  <c r="E47" i="2"/>
  <c r="B48" i="2"/>
  <c r="C48" i="2"/>
  <c r="D48" i="2"/>
  <c r="E48" i="2"/>
  <c r="B49" i="2"/>
  <c r="C49" i="2"/>
  <c r="D49" i="2"/>
  <c r="E49" i="2"/>
  <c r="B50" i="2"/>
  <c r="C50" i="2"/>
  <c r="D50" i="2"/>
  <c r="E50" i="2"/>
  <c r="B51" i="2"/>
  <c r="C51" i="2"/>
  <c r="D51" i="2"/>
  <c r="E51" i="2"/>
  <c r="B52" i="2"/>
  <c r="C52" i="2"/>
  <c r="D52" i="2"/>
  <c r="E52" i="2"/>
  <c r="B53" i="2"/>
  <c r="C53" i="2"/>
  <c r="D53" i="2"/>
  <c r="E53" i="2"/>
  <c r="B54" i="2"/>
  <c r="C54" i="2"/>
  <c r="D54" i="2"/>
  <c r="E54" i="2"/>
  <c r="B55" i="2"/>
  <c r="C55" i="2"/>
  <c r="D55" i="2"/>
  <c r="E55" i="2"/>
  <c r="B56" i="2"/>
  <c r="C56" i="2"/>
  <c r="D56" i="2"/>
  <c r="E56" i="2"/>
  <c r="B57" i="2"/>
  <c r="C57" i="2"/>
  <c r="D57" i="2"/>
  <c r="E57" i="2"/>
  <c r="B58" i="2"/>
  <c r="C58" i="2"/>
  <c r="D58" i="2"/>
  <c r="E58" i="2"/>
  <c r="B59" i="2"/>
  <c r="C59" i="2"/>
  <c r="D59" i="2"/>
  <c r="E59" i="2"/>
  <c r="B60" i="2"/>
  <c r="C60" i="2"/>
  <c r="D60" i="2"/>
  <c r="E60" i="2"/>
  <c r="B61" i="2"/>
  <c r="C61" i="2"/>
  <c r="D61" i="2"/>
  <c r="E61" i="2"/>
  <c r="B62" i="2"/>
  <c r="C62" i="2"/>
  <c r="D62" i="2"/>
  <c r="E62" i="2"/>
  <c r="B63" i="2"/>
  <c r="C63" i="2"/>
  <c r="D63" i="2"/>
  <c r="E63" i="2"/>
  <c r="B64" i="2"/>
  <c r="C64" i="2"/>
  <c r="D64" i="2"/>
  <c r="E64" i="2"/>
  <c r="B65" i="2"/>
  <c r="C65" i="2"/>
  <c r="D65" i="2"/>
  <c r="E65" i="2"/>
  <c r="B66" i="2"/>
  <c r="C66" i="2"/>
  <c r="D66" i="2"/>
  <c r="E66" i="2"/>
  <c r="B67" i="2"/>
  <c r="C67" i="2"/>
  <c r="D67" i="2"/>
  <c r="E67" i="2"/>
  <c r="B68" i="2"/>
  <c r="C68" i="2"/>
  <c r="D68" i="2"/>
  <c r="E68" i="2"/>
  <c r="B69" i="2"/>
  <c r="C69" i="2"/>
  <c r="D69" i="2"/>
  <c r="E69" i="2"/>
  <c r="B70" i="2"/>
  <c r="C70" i="2"/>
  <c r="D70" i="2"/>
  <c r="E70" i="2"/>
  <c r="B71" i="2"/>
  <c r="C71" i="2"/>
  <c r="D71" i="2"/>
  <c r="E71" i="2"/>
  <c r="E35" i="2"/>
  <c r="D35" i="2"/>
  <c r="C35" i="2"/>
  <c r="B35" i="2"/>
  <c r="B33" i="2"/>
  <c r="C33" i="2"/>
  <c r="D33" i="2"/>
  <c r="E33" i="2"/>
  <c r="B25" i="2"/>
  <c r="C25" i="2"/>
  <c r="D25" i="2"/>
  <c r="E25" i="2"/>
  <c r="B26" i="2"/>
  <c r="C26" i="2"/>
  <c r="D26" i="2"/>
  <c r="E26" i="2"/>
  <c r="B27" i="2"/>
  <c r="C27" i="2"/>
  <c r="D27" i="2"/>
  <c r="E27" i="2"/>
  <c r="B28" i="2"/>
  <c r="C28" i="2"/>
  <c r="D28" i="2"/>
  <c r="E28" i="2"/>
  <c r="B29" i="2"/>
  <c r="C29" i="2"/>
  <c r="D29" i="2"/>
  <c r="E29" i="2"/>
  <c r="B30" i="2"/>
  <c r="C30" i="2"/>
  <c r="D30" i="2"/>
  <c r="E30" i="2"/>
  <c r="B31" i="2"/>
  <c r="C31" i="2"/>
  <c r="D31" i="2"/>
  <c r="E31" i="2"/>
  <c r="B32" i="2"/>
  <c r="C32" i="2"/>
  <c r="D32" i="2"/>
  <c r="E32" i="2"/>
  <c r="E24" i="2"/>
  <c r="D24" i="2"/>
  <c r="C24" i="2"/>
  <c r="B24" i="2"/>
  <c r="B7" i="2"/>
  <c r="C7" i="2"/>
  <c r="D7" i="2"/>
  <c r="E7" i="2"/>
  <c r="B8" i="2"/>
  <c r="C8" i="2"/>
  <c r="D8" i="2"/>
  <c r="E8" i="2"/>
  <c r="B9" i="2"/>
  <c r="C9" i="2"/>
  <c r="D9" i="2"/>
  <c r="E9" i="2"/>
  <c r="B10" i="2"/>
  <c r="C10" i="2"/>
  <c r="D10" i="2"/>
  <c r="E10" i="2"/>
  <c r="B11" i="2"/>
  <c r="C11" i="2"/>
  <c r="D11" i="2"/>
  <c r="E11" i="2"/>
  <c r="B12" i="2"/>
  <c r="C12" i="2"/>
  <c r="D12" i="2"/>
  <c r="E12" i="2"/>
  <c r="B13" i="2"/>
  <c r="C13" i="2"/>
  <c r="D13" i="2"/>
  <c r="E13" i="2"/>
  <c r="B14" i="2"/>
  <c r="C14" i="2"/>
  <c r="D14" i="2"/>
  <c r="E14" i="2"/>
  <c r="B15" i="2"/>
  <c r="C15" i="2"/>
  <c r="D15" i="2"/>
  <c r="E15" i="2"/>
  <c r="B16" i="2"/>
  <c r="C16" i="2"/>
  <c r="D16" i="2"/>
  <c r="E16" i="2"/>
  <c r="B17" i="2"/>
  <c r="C17" i="2"/>
  <c r="D17" i="2"/>
  <c r="E17" i="2"/>
  <c r="B18" i="2"/>
  <c r="C18" i="2"/>
  <c r="D18" i="2"/>
  <c r="E18" i="2"/>
  <c r="B19" i="2"/>
  <c r="C19" i="2"/>
  <c r="D19" i="2"/>
  <c r="E19" i="2"/>
  <c r="B20" i="2"/>
  <c r="C20" i="2"/>
  <c r="D20" i="2"/>
  <c r="E20" i="2"/>
  <c r="B21" i="2"/>
  <c r="C21" i="2"/>
  <c r="D21" i="2"/>
  <c r="E21" i="2"/>
  <c r="B22" i="2"/>
  <c r="C22" i="2"/>
  <c r="D22" i="2"/>
  <c r="E22" i="2"/>
  <c r="E6" i="2"/>
  <c r="D6" i="2"/>
  <c r="C6" i="2"/>
  <c r="B6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3" i="2"/>
  <c r="G32" i="2"/>
  <c r="G31" i="2"/>
  <c r="G30" i="2"/>
  <c r="G29" i="2"/>
  <c r="G28" i="2"/>
  <c r="G27" i="2"/>
  <c r="G26" i="2"/>
  <c r="G25" i="2"/>
  <c r="G24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72" i="2" s="1"/>
  <c r="G74" i="2" l="1"/>
  <c r="G73" i="2"/>
</calcChain>
</file>

<file path=xl/sharedStrings.xml><?xml version="1.0" encoding="utf-8"?>
<sst xmlns="http://schemas.openxmlformats.org/spreadsheetml/2006/main" count="89" uniqueCount="84">
  <si>
    <t/>
  </si>
  <si>
    <t>Podstawa</t>
  </si>
  <si>
    <t>Opis</t>
  </si>
  <si>
    <t>Jm</t>
  </si>
  <si>
    <t>Ilość</t>
  </si>
  <si>
    <t>1</t>
  </si>
  <si>
    <t>Roboty malarskie i remontowe wewnątrz pomieszczeń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</si>
  <si>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</si>
  <si>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</si>
  <si>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</si>
  <si>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</si>
  <si>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</si>
  <si>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</si>
  <si>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</si>
  <si>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</si>
  <si>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</si>
  <si>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</si>
  <si>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</si>
  <si>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</si>
  <si>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</si>
  <si>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</si>
  <si>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</si>
  <si>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</si>
  <si>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</si>
  <si>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2</t>
  </si>
  <si>
    <t>Prace elewacyjne i posadzkarskie zewnętrzne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</si>
  <si>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</si>
  <si>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</si>
  <si>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</si>
  <si>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</si>
  <si>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</si>
  <si>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</si>
  <si>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</si>
  <si>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</si>
  <si>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</si>
  <si>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</si>
  <si>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</t>
  </si>
  <si>
    <t>Remont brodzików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</si>
  <si>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</si>
  <si>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</si>
  <si>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</si>
  <si>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</si>
  <si>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</si>
  <si>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</si>
  <si>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</si>
  <si>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</si>
  <si>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</si>
  <si>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</si>
  <si>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</si>
  <si>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</si>
  <si>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</si>
  <si>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</si>
  <si>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</si>
  <si>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</si>
  <si>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</si>
  <si>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</si>
  <si>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</si>
  <si>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</si>
  <si>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</si>
  <si>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</si>
  <si>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</si>
  <si>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</si>
  <si>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</si>
  <si>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</si>
  <si>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</si>
  <si>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</si>
  <si>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</si>
  <si>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</si>
  <si>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</si>
  <si>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</si>
  <si>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Cena jedn. (netto)</t>
  </si>
  <si>
    <t>Wartość (netto)</t>
  </si>
  <si>
    <t>L.p.</t>
  </si>
  <si>
    <t>RAZEM (netto)</t>
  </si>
  <si>
    <t>VAT (8%)</t>
  </si>
  <si>
    <t>RAZEM (brutto)</t>
  </si>
  <si>
    <t>Wykonywanie drobnych prac budowlanych w obiektach MS AGH w Krakowie wynikających z zaistniałych awarii oraz konieczności utrzymania obiektów i infrastruktury w pełnej sprawności technicznej</t>
  </si>
  <si>
    <t>Załącznik nr 1A</t>
  </si>
  <si>
    <t>wzór kosztorysu ofertowego</t>
  </si>
  <si>
    <t>3.33</t>
  </si>
  <si>
    <t>3.34</t>
  </si>
  <si>
    <t>3.35</t>
  </si>
  <si>
    <t>3.36</t>
  </si>
  <si>
    <t>3.37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</si>
</sst>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9"/>
      <color theme="1"/>
      <name val="Calibri"/>
      <family val="2"/>
      <charset val="238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49" fontId="0" fillId="0" borderId="3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4" fontId="5" fillId="2" borderId="2" xfId="1" applyNumberFormat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4" fontId="2" fillId="0" borderId="1" xfId="1" applyNumberFormat="1" applyFont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4" fontId="5" fillId="2" borderId="6" xfId="1" applyNumberFormat="1" applyFont="1" applyFill="1" applyBorder="1" applyAlignment="1">
      <alignment vertical="center"/>
    </xf>
    <xf numFmtId="4" fontId="2" fillId="0" borderId="7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vertical="center"/>
    </xf>
    <xf numFmtId="4" fontId="2" fillId="0" borderId="3" xfId="1" applyNumberFormat="1" applyFont="1" applyBorder="1" applyAlignment="1">
      <alignment vertical="center"/>
    </xf>
    <xf numFmtId="4" fontId="7" fillId="0" borderId="1" xfId="1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1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4">
    <cellStyle name="Normal" xfId="1" xr:uid="{00000000-0005-0000-0000-000000000000}"/>
    <cellStyle name="Normalny" xfId="0" builtinId="0"/>
    <cellStyle name="Normalny 2" xfId="2" xr:uid="{00000000-0005-0000-0000-000002000000}"/>
    <cellStyle name="Procentowy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ZAMOWI~1/AppData/Local/Temp/pid-9344/Przetarg%20na%20roboty%20budowlane%202026.xlsx" TargetMode="External"/><Relationship Id="rId1" Type="http://schemas.openxmlformats.org/officeDocument/2006/relationships/externalLinkPath" Target="/Users/ZAMOWI~1/AppData/Local/Temp/pid-9344/Przetarg%20na%20roboty%20budowlane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Kosztorys"/>
    </sheetNames>
    <sheetDataSet>
      <sheetData sheetId="0">
        <row r="5">
          <cell r="E5" t="str">
            <v>KNNRW 3/1013/1</v>
          </cell>
          <cell r="F5" t="str">
            <v>Zabezpieczenie podłóg folią</v>
          </cell>
          <cell r="H5" t="str">
            <v>m2</v>
          </cell>
          <cell r="I5">
            <v>100</v>
          </cell>
        </row>
        <row r="6">
          <cell r="E6" t="str">
            <v>KNRW 401/1202/9</v>
          </cell>
          <cell r="F6" t="str">
            <v>Zeskrobanie i zmycie starej farby klejowej, pomieszczenia ponad 5·m2</v>
          </cell>
          <cell r="H6" t="str">
            <v>m2</v>
          </cell>
          <cell r="I6">
            <v>250</v>
          </cell>
        </row>
        <row r="7">
          <cell r="E7" t="str">
            <v>KNR 401/1202/7</v>
          </cell>
          <cell r="F7" t="str">
            <v>Skasowanie wykwitów (zacieków)</v>
          </cell>
          <cell r="H7" t="str">
            <v>m2</v>
          </cell>
          <cell r="I7">
            <v>100</v>
          </cell>
        </row>
        <row r="8">
          <cell r="E8" t="str">
            <v>KNNRS 3/302/1</v>
          </cell>
          <cell r="F8" t="str">
            <v>Uzupełnienie ścian oraz zamurowanie otworów w ścianach z cegły, konstrukcja na zaprawie wapiennej lub cementowo-wapiennej</v>
          </cell>
          <cell r="H8" t="str">
            <v>m3</v>
          </cell>
          <cell r="I8">
            <v>10</v>
          </cell>
        </row>
        <row r="9">
          <cell r="E9" t="str">
            <v>KNNRW 3/305/1</v>
          </cell>
          <cell r="F9" t="str">
            <v>Naprawa uszkodzonych ścian z cegły budowlanej, wykucie uszkodzonych cegieł i wstawienie nowych, 1 cegła w jednym miejscu</v>
          </cell>
          <cell r="H9" t="str">
            <v>miejsce</v>
          </cell>
          <cell r="I9">
            <v>20</v>
          </cell>
        </row>
        <row r="10">
          <cell r="E10" t="str">
            <v>KNR 401/703/1</v>
          </cell>
          <cell r="F10" t="str">
            <v>Umocowanie siatek tynkarskich, siatka cięto-ciągniona; ściany, filary, pilastry</v>
          </cell>
          <cell r="H10" t="str">
            <v>m2</v>
          </cell>
          <cell r="I10">
            <v>200</v>
          </cell>
        </row>
        <row r="11">
          <cell r="E11" t="str">
            <v>KNR 401/713/3 (2)</v>
          </cell>
          <cell r="F11" t="str">
            <v>Przecieranie istniejących tynków wewnętrznych, nie malowanych lub nie pokrytych tapetą, na ścianach</v>
          </cell>
          <cell r="H11" t="str">
            <v>m2</v>
          </cell>
          <cell r="I11">
            <v>300</v>
          </cell>
        </row>
        <row r="12">
          <cell r="E12" t="str">
            <v>KNR 401/713/4 (1)</v>
          </cell>
          <cell r="F12" t="str">
            <v>Przecieranie istniejących tynków wewnętrznych, nie malowanych lub nie pokrytych tapetą, na stropach, biegach, spocznikach</v>
          </cell>
          <cell r="H12" t="str">
            <v>m2</v>
          </cell>
          <cell r="I12">
            <v>300</v>
          </cell>
        </row>
        <row r="13">
          <cell r="E13" t="str">
            <v>KNNR 2/802/6</v>
          </cell>
          <cell r="F13" t="str">
            <v>Gładź gipsowa jednowarstwowa na ścianach i sufitach</v>
          </cell>
          <cell r="H13" t="str">
            <v>m2</v>
          </cell>
          <cell r="I13">
            <v>100</v>
          </cell>
        </row>
        <row r="14">
          <cell r="E14" t="str">
            <v>DC 191/602/1 (1)</v>
          </cell>
          <cell r="F14" t="str">
            <v>Gruntowanie powierzchni ścian przed malowaniem preparatem gruntującym</v>
          </cell>
          <cell r="H14" t="str">
            <v>m2</v>
          </cell>
          <cell r="I14">
            <v>250</v>
          </cell>
        </row>
        <row r="15">
          <cell r="E15" t="str">
            <v>DC 191/602/1 (1)</v>
          </cell>
          <cell r="F15" t="str">
            <v>Analogia, Gruntowanie powierzchni sufitów przed malowaniem preparatem gruntującym</v>
          </cell>
          <cell r="H15" t="str">
            <v>m2</v>
          </cell>
          <cell r="I15">
            <v>250</v>
          </cell>
        </row>
        <row r="16">
          <cell r="E16" t="str">
            <v>KNR 401/1204/1</v>
          </cell>
          <cell r="F16" t="str">
            <v>Malowanie farbami lateksowymi starych tynków, 2-krotne, sufity wewnętrzne</v>
          </cell>
          <cell r="H16" t="str">
            <v>m2</v>
          </cell>
          <cell r="I16">
            <v>400</v>
          </cell>
        </row>
        <row r="17">
          <cell r="E17" t="str">
            <v>KNR 401/1204/2</v>
          </cell>
          <cell r="F17" t="str">
            <v>Malowanie farbami lateksowymi starych tynków, 2-krotne, ściany wewnętrzne kolor</v>
          </cell>
          <cell r="H17" t="str">
            <v>m2</v>
          </cell>
          <cell r="I17">
            <v>400</v>
          </cell>
        </row>
        <row r="18">
          <cell r="E18" t="str">
            <v>KNNRW 3/1009/2</v>
          </cell>
          <cell r="F18" t="str">
            <v>Malowanie farbą olejną elementów metalowych, grzejnik radiatorowy, malowany 2-krotnie</v>
          </cell>
          <cell r="H18" t="str">
            <v>m2</v>
          </cell>
          <cell r="I18">
            <v>50</v>
          </cell>
        </row>
        <row r="19">
          <cell r="E19" t="str">
            <v>KNNRW 3/1009/4</v>
          </cell>
          <cell r="F19" t="str">
            <v>Malowanie farbą olejną elementów metalowych, rury wodociągowe i gazowe Fi·50·mm, malowane 2-krotnie</v>
          </cell>
          <cell r="H19" t="str">
            <v>m</v>
          </cell>
          <cell r="I19">
            <v>100</v>
          </cell>
        </row>
        <row r="20">
          <cell r="E20" t="str">
            <v>KNNRW 3/1004/2</v>
          </cell>
          <cell r="F20" t="str">
            <v>Malowanie farbami olejnymi starych tynków wewnętrznych, ściany bez szpachlowania, 2-krotne</v>
          </cell>
          <cell r="H20" t="str">
            <v>m2</v>
          </cell>
          <cell r="I20">
            <v>200</v>
          </cell>
        </row>
        <row r="21">
          <cell r="E21" t="str">
            <v>KNNRW 3/1007/6</v>
          </cell>
          <cell r="F21" t="str">
            <v>Malowanie farbą olejną stolarki uprzednio malowanej, stolarka drzwiowa bez względu na powierzchnię, malowana 2-krotnie</v>
          </cell>
          <cell r="H21" t="str">
            <v>m2</v>
          </cell>
          <cell r="I21">
            <v>200</v>
          </cell>
        </row>
        <row r="23">
          <cell r="E23" t="str">
            <v>KNR 23/2611/1</v>
          </cell>
          <cell r="F23" t="str">
            <v>Przygotowanie starego podłoża pod docieplenie metodą lekką - mokrą, oczyszczenie  mechaniczne i zmycie</v>
          </cell>
          <cell r="H23" t="str">
            <v>m2</v>
          </cell>
          <cell r="I23">
            <v>350</v>
          </cell>
        </row>
        <row r="24">
          <cell r="E24" t="str">
            <v>KNNRW 3/1205/2 (3)</v>
          </cell>
          <cell r="F24" t="str">
            <v>Zabezpieczenie powierzchni ścian przeciw "graffiti", wykonanie powłok gruntujących, krycie powierzchni gładkiej i skośnej, wałkiem, impregnat 2-M</v>
          </cell>
          <cell r="H24" t="str">
            <v>m2</v>
          </cell>
          <cell r="I24">
            <v>350</v>
          </cell>
        </row>
        <row r="25">
          <cell r="E25" t="str">
            <v>KNRW 401/812/5</v>
          </cell>
          <cell r="F25" t="str">
            <v>Rozebranie posadzek z płytek na zaprawie lub kleju</v>
          </cell>
          <cell r="H25" t="str">
            <v>m2</v>
          </cell>
          <cell r="I25">
            <v>135</v>
          </cell>
        </row>
        <row r="26">
          <cell r="E26" t="str">
            <v>KNR 401/803/2</v>
          </cell>
          <cell r="F26" t="str">
            <v>Uzupełnienie posadzek i cokolików cementowych jednolitych, posadzka, 1,0-5,0·m2 (w 1 miejscu), z zatarciem na gładko</v>
          </cell>
          <cell r="H26" t="str">
            <v>m2</v>
          </cell>
          <cell r="I26">
            <v>100</v>
          </cell>
        </row>
        <row r="27">
          <cell r="E27" t="str">
            <v>KNR 401/803/5</v>
          </cell>
          <cell r="F27" t="str">
            <v>Uzupełnienie posadzek i cokolików cementowych jednolitych, cokoliki (wysokość 10·cm), długość ponad 1·m (w 1 miejscu), z zatarciem na gładko</v>
          </cell>
          <cell r="H27" t="str">
            <v>m</v>
          </cell>
          <cell r="I27">
            <v>150</v>
          </cell>
        </row>
        <row r="28">
          <cell r="E28" t="str">
            <v>KNR 202/602/1</v>
          </cell>
          <cell r="F28" t="str">
            <v>Izolacje przeciwwilgociowe powłokowe poziome wykonywane na zimno, folia w płynie, 1·warstwa</v>
          </cell>
          <cell r="H28" t="str">
            <v>m2</v>
          </cell>
          <cell r="I28">
            <v>150</v>
          </cell>
        </row>
        <row r="29">
          <cell r="E29" t="str">
            <v>KNR 202/602/2</v>
          </cell>
          <cell r="F29" t="str">
            <v>Izolacje przeciwwilgociowe powłokowe poziome wykonywane na zimno, folia w płynie, dodatek za każdą następną warstwę</v>
          </cell>
          <cell r="H29" t="str">
            <v>m2</v>
          </cell>
          <cell r="I29">
            <v>150</v>
          </cell>
        </row>
        <row r="30">
          <cell r="E30" t="str">
            <v>KNR BC 4/511/2</v>
          </cell>
          <cell r="F30" t="str">
            <v>Posadzki z płytek ceramicznych układanymi metodą regularną na klej cienkowarstwowy, płytki układane na klej cienkowarstwowy gr. 3 mm, płytki 150 x 150 mm</v>
          </cell>
          <cell r="H30" t="str">
            <v>m2</v>
          </cell>
          <cell r="I30">
            <v>150</v>
          </cell>
        </row>
        <row r="31">
          <cell r="E31" t="str">
            <v>KNR BC 4/520/3 (3)</v>
          </cell>
          <cell r="F31" t="str">
            <v>Cokoły z płytek ceramicznych układanych na klej cienkowarstwowy, cokoły z płytek układanych na klej cienkowarstwowy gr. 3 mm, układane na schodach, płytki o wymiarach 100x100 mm</v>
          </cell>
          <cell r="H31" t="str">
            <v>m</v>
          </cell>
          <cell r="I31">
            <v>100</v>
          </cell>
        </row>
        <row r="32">
          <cell r="E32" t="str">
            <v>KNRW 202/1511/4</v>
          </cell>
          <cell r="F32" t="str">
            <v>Malowanie farbami poliwinylowymi tynków wewnętrznych, powierzchnie z betonu i cegły, 2-krotne posadzka zewnętrzna na klatce schodowej</v>
          </cell>
          <cell r="H32" t="str">
            <v>m2</v>
          </cell>
          <cell r="I32">
            <v>100</v>
          </cell>
        </row>
        <row r="34">
          <cell r="E34" t="str">
            <v>KNRW 402/235/7</v>
          </cell>
          <cell r="F34" t="str">
            <v>Demontaż urządzeń sanitarnych bez korkowania podejść dopływowych i odpływowych, brodzik</v>
          </cell>
          <cell r="H34" t="str">
            <v>kpl</v>
          </cell>
          <cell r="I34">
            <v>10</v>
          </cell>
        </row>
        <row r="35">
          <cell r="E35" t="str">
            <v>KNRW 402/132/3</v>
          </cell>
          <cell r="F35" t="str">
            <v>Wymiana baterii natryskowej</v>
          </cell>
          <cell r="H35" t="str">
            <v>szt</v>
          </cell>
          <cell r="I35">
            <v>10</v>
          </cell>
        </row>
        <row r="36">
          <cell r="E36" t="str">
            <v>KNNRW 3/614/5</v>
          </cell>
          <cell r="F36" t="str">
            <v>Rozebranie okładziny ściennej</v>
          </cell>
          <cell r="H36" t="str">
            <v>m2</v>
          </cell>
          <cell r="I36">
            <v>100</v>
          </cell>
        </row>
        <row r="37">
          <cell r="E37" t="str">
            <v>KNNRW 3/601/1</v>
          </cell>
          <cell r="F37" t="str">
            <v>Odbicie tynków, tynk z zaprawy wapiennej lub cementowo-wapiennej, bez względu na ilość, na ścianach, filarach, pilastrach</v>
          </cell>
          <cell r="H37" t="str">
            <v>m2</v>
          </cell>
          <cell r="I37">
            <v>100</v>
          </cell>
        </row>
        <row r="38">
          <cell r="E38" t="str">
            <v>KNRW 402/111/1</v>
          </cell>
          <cell r="F38" t="str">
            <v>Wymiana podejścia dopływowego, do zaworu czerpalnego, hydrantu lub baterii - połączenia sztywne Fi·15·mm</v>
          </cell>
          <cell r="H38" t="str">
            <v>szt</v>
          </cell>
          <cell r="I38">
            <v>20</v>
          </cell>
        </row>
        <row r="39">
          <cell r="E39" t="str">
            <v>KNRW 402/110/1 (1)</v>
          </cell>
          <cell r="F39" t="str">
            <v>Wymiana odcinka rury stalowej ocynkowanej, Fi·15·mm, na długi gwint</v>
          </cell>
          <cell r="H39" t="str">
            <v>miejsce</v>
          </cell>
          <cell r="I39">
            <v>20</v>
          </cell>
        </row>
        <row r="40">
          <cell r="E40" t="str">
            <v>KNR 34/101/1</v>
          </cell>
          <cell r="F40" t="str">
            <v>Izolacja rurociągów otulinami Thermaflex FRZ - jednowarstwowymi, izolacja 6·mm (C), rurociąg Fi 12-22·mm</v>
          </cell>
          <cell r="H40" t="str">
            <v>m</v>
          </cell>
          <cell r="I40">
            <v>20</v>
          </cell>
        </row>
        <row r="41">
          <cell r="E41" t="str">
            <v>KNR 401/711/6</v>
          </cell>
          <cell r="F41" t="str">
            <v>Uzupełnienie tynków zwykłych wewnętrznych kat. III, (ściany płaskie, słupy prostokątne, z cegły, pustaków ceramicznych, gazo- i pianobetonu) zaprawa cementowa, do 5·m2 (w 1 miejscu)</v>
          </cell>
          <cell r="H41" t="str">
            <v>m2</v>
          </cell>
          <cell r="I41">
            <v>200</v>
          </cell>
        </row>
        <row r="42">
          <cell r="E42" t="str">
            <v>KNR 401/719/3 (1)</v>
          </cell>
          <cell r="F42" t="str">
            <v>Dodatkowe nakłady na pogrubienie o 10·mm tynków wewnętrznych cementowo-wapiennych, ściany płaskie i słupy prostokątne, do 5·m2 (w 1 miejscu)</v>
          </cell>
          <cell r="H42" t="str">
            <v>m2</v>
          </cell>
          <cell r="I42">
            <v>200</v>
          </cell>
        </row>
        <row r="43">
          <cell r="E43" t="str">
            <v>KNR 401/811/7</v>
          </cell>
          <cell r="F43" t="str">
            <v>Rozebranie posadzek z płytek na zaprawie cementowej</v>
          </cell>
          <cell r="H43" t="str">
            <v>m2</v>
          </cell>
          <cell r="I43">
            <v>100</v>
          </cell>
        </row>
        <row r="44">
          <cell r="E44" t="str">
            <v>KNR 401/210/1</v>
          </cell>
          <cell r="F44" t="str">
            <v>Wykucie bruzd, poziome lub pionowe, beton żwirowy, przekrój do 0,023·m2</v>
          </cell>
          <cell r="H44" t="str">
            <v>m</v>
          </cell>
          <cell r="I44">
            <v>20</v>
          </cell>
        </row>
        <row r="45">
          <cell r="E45" t="str">
            <v>KNR 402/234/2</v>
          </cell>
          <cell r="F45" t="str">
            <v>Demontaż elementów uzbrojenia rurociągu, wpust żeliwny podłogowy, Fi·50·mm</v>
          </cell>
          <cell r="H45" t="str">
            <v>szt</v>
          </cell>
          <cell r="I45">
            <v>20</v>
          </cell>
        </row>
        <row r="46">
          <cell r="E46" t="str">
            <v>KNR 402/233/3</v>
          </cell>
          <cell r="F46" t="str">
            <v>Demontaż podejścia odpływowego z rur żeliwnych, Fi·50-80·mm</v>
          </cell>
          <cell r="H46" t="str">
            <v>szt</v>
          </cell>
          <cell r="I46">
            <v>20</v>
          </cell>
        </row>
        <row r="47">
          <cell r="E47" t="str">
            <v>KNR 215/208/3</v>
          </cell>
          <cell r="F47" t="str">
            <v>Dodatek za podejścia odpływowe z rur PCW, łączone metodą wciskową, Fi 50·mm</v>
          </cell>
          <cell r="H47" t="str">
            <v>podejście</v>
          </cell>
          <cell r="I47">
            <v>20</v>
          </cell>
        </row>
        <row r="48">
          <cell r="E48" t="str">
            <v>KNR 215/212/1</v>
          </cell>
          <cell r="F48" t="str">
            <v>Wpusty żeliwne, podłogowe, Dn·50·mm</v>
          </cell>
          <cell r="H48" t="str">
            <v>szt</v>
          </cell>
          <cell r="I48">
            <v>20</v>
          </cell>
        </row>
        <row r="49">
          <cell r="E49" t="str">
            <v>KNR 401/211/1</v>
          </cell>
          <cell r="F49" t="str">
            <v>Skucie nierówności betonu, głębokość do 1·cm, na ścianach lub podłogach</v>
          </cell>
          <cell r="H49" t="str">
            <v>m2</v>
          </cell>
          <cell r="I49">
            <v>20</v>
          </cell>
        </row>
        <row r="50">
          <cell r="E50" t="str">
            <v>KNR 401/207/2</v>
          </cell>
          <cell r="F50" t="str">
            <v>Zabetonowanie bruzd w podłożach, stropach i ścianach, bez deskowań i stemplowań, żwirobetonem, przekrój do 0,030·m2</v>
          </cell>
          <cell r="H50" t="str">
            <v>m</v>
          </cell>
          <cell r="I50">
            <v>20</v>
          </cell>
        </row>
        <row r="51">
          <cell r="E51" t="str">
            <v>KNR 401/803/2</v>
          </cell>
          <cell r="F51" t="str">
            <v>Uzupełnienie posadzek i cokolików cementowych jednolitych, posadzka, 1,0-5,0·m2 (w 1 miejscu), z zatarciem na gładko</v>
          </cell>
          <cell r="H51" t="str">
            <v>m2</v>
          </cell>
          <cell r="I51">
            <v>20</v>
          </cell>
        </row>
        <row r="52">
          <cell r="E52" t="str">
            <v>KNR 202/602/1</v>
          </cell>
          <cell r="F52" t="str">
            <v>Izolacje przeciwwilgociowe powłokowe poziome wykonywane na zimno, folia w płynie, 1·warstwa</v>
          </cell>
          <cell r="H52" t="str">
            <v>m2</v>
          </cell>
          <cell r="I52">
            <v>20</v>
          </cell>
        </row>
        <row r="53">
          <cell r="E53" t="str">
            <v>KNR 202/602/2</v>
          </cell>
          <cell r="F53" t="str">
            <v>Izolacje przeciwwilgociowe powłokowe poziome wykonywane na zimno, folia w płynie, dodatek za każdą następną warstwę</v>
          </cell>
          <cell r="H53" t="str">
            <v>m2</v>
          </cell>
          <cell r="I53">
            <v>20</v>
          </cell>
        </row>
        <row r="54">
          <cell r="E54" t="str">
            <v>KNR 202/603/1</v>
          </cell>
          <cell r="F54" t="str">
            <v>Izolacje przeciwwilgociowe powłokowe bitumiczne pionowe wykonywane na zimno, folia w płynie, 1·warstwa</v>
          </cell>
          <cell r="H54" t="str">
            <v>m2</v>
          </cell>
          <cell r="I54">
            <v>20</v>
          </cell>
        </row>
        <row r="55">
          <cell r="E55" t="str">
            <v>KNR 202/603/2</v>
          </cell>
          <cell r="F55" t="str">
            <v>Izolacje przeciwwilgociowe powłokowe bitumiczne pionowe wykonywane na zimno, folia w płynie, dodatek za każdą następną warstwę</v>
          </cell>
          <cell r="H55" t="str">
            <v>m2</v>
          </cell>
          <cell r="I55">
            <v>20</v>
          </cell>
        </row>
        <row r="56">
          <cell r="E56" t="str">
            <v>KNR 202/829/11</v>
          </cell>
          <cell r="F56" t="str">
            <v>Licowanie ścian płytkami na klej, płytki 40x40, metoda kombinowana</v>
          </cell>
          <cell r="H56" t="str">
            <v>m2</v>
          </cell>
          <cell r="I56">
            <v>100</v>
          </cell>
        </row>
        <row r="57">
          <cell r="E57" t="str">
            <v>KNR 401/322/3</v>
          </cell>
          <cell r="F57" t="str">
            <v>Obsadzenie drobnych elementów, w ścianach z cegieł, narożniki stalowe</v>
          </cell>
          <cell r="H57" t="str">
            <v>szt</v>
          </cell>
          <cell r="I57">
            <v>30</v>
          </cell>
        </row>
        <row r="58">
          <cell r="E58" t="str">
            <v>KNR 202/1104/5</v>
          </cell>
          <cell r="F58" t="str">
            <v>Posadzki 1- i 2-barwne z płytek ceramicznych podłogowych (terakotowych) 150x150·mm</v>
          </cell>
          <cell r="H58" t="str">
            <v>m2</v>
          </cell>
          <cell r="I58">
            <v>100</v>
          </cell>
        </row>
        <row r="59">
          <cell r="E59" t="str">
            <v>KNR 401/354/13</v>
          </cell>
          <cell r="F59" t="str">
            <v>Wykucie z muru, kratek wentylacyjnych, drzwiczek</v>
          </cell>
          <cell r="H59" t="str">
            <v>szt</v>
          </cell>
          <cell r="I59">
            <v>20</v>
          </cell>
        </row>
        <row r="60">
          <cell r="E60" t="str">
            <v>KNR 401/322/2</v>
          </cell>
          <cell r="F60" t="str">
            <v>Obsadzenie drobnych elementów, w ścianach z cegieł, kratki wentylacyjne</v>
          </cell>
          <cell r="H60" t="str">
            <v>szt</v>
          </cell>
          <cell r="I60">
            <v>20</v>
          </cell>
        </row>
        <row r="61">
          <cell r="E61" t="str">
            <v>KNR 215/115/4</v>
          </cell>
          <cell r="F61" t="str">
            <v>Bateria wannowa ścienna, Dn·15·mm</v>
          </cell>
          <cell r="H61" t="str">
            <v>szt</v>
          </cell>
          <cell r="I61">
            <v>10</v>
          </cell>
        </row>
        <row r="62">
          <cell r="E62" t="str">
            <v>DC 20/121/3</v>
          </cell>
          <cell r="F62" t="str">
            <v>Usunięcie z budynku gruzu z parteru</v>
          </cell>
          <cell r="H62" t="str">
            <v>m3</v>
          </cell>
          <cell r="I62">
            <v>10</v>
          </cell>
        </row>
        <row r="63">
          <cell r="E63" t="str">
            <v>DC 20/121/4</v>
          </cell>
          <cell r="F63" t="str">
            <v>Usunięcie z budynku gruzu, dodatek za każdą kondygnację</v>
          </cell>
          <cell r="H63" t="str">
            <v>m3</v>
          </cell>
          <cell r="I63">
            <v>10</v>
          </cell>
        </row>
        <row r="64">
          <cell r="E64" t="str">
            <v>KNR 401/108/9</v>
          </cell>
          <cell r="F64" t="str">
            <v>Wywóz gruzu spryzmowanego samochodami skrzyniowymi do 1·km</v>
          </cell>
          <cell r="H64" t="str">
            <v>m3</v>
          </cell>
          <cell r="I64">
            <v>10</v>
          </cell>
        </row>
        <row r="65">
          <cell r="E65" t="str">
            <v>KNR 401/108/10</v>
          </cell>
          <cell r="F65" t="str">
            <v>Wywóz gruzu spryzmowanego samochodami skrzyniowymi na każdy następny 1·km</v>
          </cell>
          <cell r="H65" t="str">
            <v>m3</v>
          </cell>
          <cell r="I65">
            <v>10</v>
          </cell>
        </row>
        <row r="66">
          <cell r="E66" t="str">
            <v>KNR 404/504/6</v>
          </cell>
          <cell r="F66" t="str">
            <v>Rozebranie posadzek, z wykładzin z tworzyw sztucznych w rulonie</v>
          </cell>
          <cell r="H66" t="str">
            <v>m2</v>
          </cell>
          <cell r="I66">
            <v>50</v>
          </cell>
        </row>
        <row r="67">
          <cell r="E67" t="str">
            <v>KNR 401/211/1</v>
          </cell>
          <cell r="F67" t="str">
            <v>Mechaniczne usunięcie pozostałości kleju z posdzki-analogia</v>
          </cell>
          <cell r="H67" t="str">
            <v>m2</v>
          </cell>
          <cell r="I67">
            <v>50</v>
          </cell>
        </row>
        <row r="68">
          <cell r="E68" t="str">
            <v>KNRW 202/1130/1</v>
          </cell>
          <cell r="F68" t="str">
            <v>Warstwy wyrównawcze i wygładzające, środek gruntujący</v>
          </cell>
          <cell r="H68" t="str">
            <v>m2</v>
          </cell>
          <cell r="I68">
            <v>50</v>
          </cell>
        </row>
        <row r="69">
          <cell r="E69" t="str">
            <v>KNR 202/1113/2 (1)</v>
          </cell>
          <cell r="F69" t="str">
            <v>Posadzki z wykładzin tekstylnych, rulonowe klejone do podkładu Quartz</v>
          </cell>
          <cell r="H69" t="str">
            <v>m2</v>
          </cell>
          <cell r="I69">
            <v>50</v>
          </cell>
        </row>
        <row r="70">
          <cell r="E70" t="str">
            <v>KNRW 202/1124/4 (1)</v>
          </cell>
          <cell r="F70" t="str">
            <v>cokolik z wykładziny ciętej na paski i obszyciem wysokość 7 cm- analogia</v>
          </cell>
          <cell r="H70" t="str">
            <v>m</v>
          </cell>
          <cell r="I70">
            <v>100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76"/>
  <sheetViews>
    <sheetView tabSelected="1" view="pageBreakPreview" topLeftCell="A60" zoomScaleNormal="100" zoomScaleSheetLayoutView="100" workbookViewId="0">
      <selection activeCell="K66" sqref="K66"/>
    </sheetView>
  </sheetViews>
  <sheetFormatPr defaultColWidth="9.140625" defaultRowHeight="15" x14ac:dyDescent="0.25"/>
  <cols>
    <col min="1" max="1" width="4.7109375" style="2" customWidth="1"/>
    <col min="2" max="2" width="19.42578125" style="2" customWidth="1"/>
    <col min="3" max="3" width="57" style="3" customWidth="1"/>
    <col min="4" max="4" width="9.5703125" style="2" customWidth="1"/>
    <col min="5" max="6" width="10.7109375" style="3" customWidth="1"/>
    <col min="7" max="7" width="13.140625" style="3" customWidth="1"/>
    <col min="8" max="16384" width="9.140625" style="3"/>
  </cols>
  <sheetData>
    <row r="1" spans="1:11" x14ac:dyDescent="0.25">
      <c r="G1" s="25" t="s">
        <v>77</v>
      </c>
    </row>
    <row r="2" spans="1:11" ht="31.5" customHeight="1" x14ac:dyDescent="0.25">
      <c r="A2" s="31" t="s">
        <v>76</v>
      </c>
      <c r="B2" s="31"/>
      <c r="C2" s="31"/>
      <c r="D2" s="31"/>
      <c r="E2" s="31"/>
      <c r="F2" s="31"/>
      <c r="G2" s="31"/>
    </row>
    <row r="3" spans="1:11" ht="31.5" customHeight="1" x14ac:dyDescent="0.25">
      <c r="A3" s="32" t="s">
        <v>78</v>
      </c>
      <c r="B3" s="32"/>
      <c r="C3" s="32"/>
      <c r="D3" s="32"/>
      <c r="E3" s="32"/>
      <c r="F3" s="32"/>
      <c r="G3" s="32"/>
    </row>
    <row r="4" spans="1:11" s="1" customFormat="1" ht="30.75" thickBot="1" x14ac:dyDescent="0.3">
      <c r="A4" s="8" t="s">
        <v>72</v>
      </c>
      <c r="B4" s="8" t="s">
        <v>1</v>
      </c>
      <c r="C4" s="8" t="s">
        <v>2</v>
      </c>
      <c r="D4" s="26" t="s">
        <v>3</v>
      </c>
      <c r="E4" s="26" t="s">
        <v>4</v>
      </c>
      <c r="F4" s="8" t="s">
        <v>70</v>
      </c>
      <c r="G4" s="8" t="s">
        <v>71</v>
      </c>
      <c r="J4" s="27"/>
      <c r="K4" s="28"/>
    </row>
    <row r="5" spans="1:11" ht="24" customHeight="1" thickTop="1" x14ac:dyDescent="0.25">
      <c r="A5" s="9" t="s">
        <v>5</v>
      </c>
      <c r="B5" s="10"/>
      <c r="C5" s="11" t="s">
        <v>6</v>
      </c>
      <c r="D5" s="12" t="s">
        <v>0</v>
      </c>
      <c r="E5" s="16" t="s">
        <v>0</v>
      </c>
      <c r="F5" s="14" t="s">
        <v>0</v>
      </c>
      <c r="G5" s="14" t="s">
        <v>0</v>
      </c>
    </row>
    <row r="6" spans="1:11" x14ac:dyDescent="0.25">
      <c r="A6" s="4" t="s">
        <v>7</v>
      </c>
      <c r="B6" s="6" t="str">
        <f>[1]Kosztorys!E5</f>
        <v>KNNRW 3/1013/1</v>
      </c>
      <c r="C6" s="5" t="str">
        <f>[1]Kosztorys!F5</f>
        <v>Zabezpieczenie podłóg folią</v>
      </c>
      <c r="D6" s="6" t="str">
        <f>[1]Kosztorys!H5</f>
        <v>m2</v>
      </c>
      <c r="E6" s="18">
        <f>[1]Kosztorys!I5</f>
        <v>100</v>
      </c>
      <c r="F6" s="15"/>
      <c r="G6" s="19" t="str">
        <f>IF(F6="","",ROUND(E6*F6,2))</f>
        <v/>
      </c>
    </row>
    <row r="7" spans="1:11" ht="30" x14ac:dyDescent="0.25">
      <c r="A7" s="4" t="s">
        <v>8</v>
      </c>
      <c r="B7" s="6" t="str">
        <f>[1]Kosztorys!E6</f>
        <v>KNRW 401/1202/9</v>
      </c>
      <c r="C7" s="5" t="str">
        <f>[1]Kosztorys!F6</f>
        <v>Zeskrobanie i zmycie starej farby klejowej, pomieszczenia ponad 5·m2</v>
      </c>
      <c r="D7" s="6" t="str">
        <f>[1]Kosztorys!H6</f>
        <v>m2</v>
      </c>
      <c r="E7" s="18">
        <f>[1]Kosztorys!I6</f>
        <v>250</v>
      </c>
      <c r="F7" s="15"/>
      <c r="G7" s="19" t="str">
        <f t="shared" ref="G7:G70" si="0">IF(F7="","",ROUND(E7*F7,2))</f>
        <v/>
      </c>
    </row>
    <row r="8" spans="1:11" x14ac:dyDescent="0.25">
      <c r="A8" s="4" t="s">
        <v>9</v>
      </c>
      <c r="B8" s="6" t="str">
        <f>[1]Kosztorys!E7</f>
        <v>KNR 401/1202/7</v>
      </c>
      <c r="C8" s="5" t="str">
        <f>[1]Kosztorys!F7</f>
        <v>Skasowanie wykwitów (zacieków)</v>
      </c>
      <c r="D8" s="6" t="str">
        <f>[1]Kosztorys!H7</f>
        <v>m2</v>
      </c>
      <c r="E8" s="18">
        <f>[1]Kosztorys!I7</f>
        <v>100</v>
      </c>
      <c r="F8" s="15"/>
      <c r="G8" s="19" t="str">
        <f t="shared" si="0"/>
        <v/>
      </c>
    </row>
    <row r="9" spans="1:11" ht="45" x14ac:dyDescent="0.25">
      <c r="A9" s="4" t="s">
        <v>10</v>
      </c>
      <c r="B9" s="6" t="str">
        <f>[1]Kosztorys!E8</f>
        <v>KNNRS 3/302/1</v>
      </c>
      <c r="C9" s="5" t="str">
        <f>[1]Kosztorys!F8</f>
        <v>Uzupełnienie ścian oraz zamurowanie otworów w ścianach z cegły, konstrukcja na zaprawie wapiennej lub cementowo-wapiennej</v>
      </c>
      <c r="D9" s="6" t="str">
        <f>[1]Kosztorys!H8</f>
        <v>m3</v>
      </c>
      <c r="E9" s="18">
        <f>[1]Kosztorys!I8</f>
        <v>10</v>
      </c>
      <c r="F9" s="15"/>
      <c r="G9" s="19" t="str">
        <f t="shared" si="0"/>
        <v/>
      </c>
    </row>
    <row r="10" spans="1:11" ht="45" x14ac:dyDescent="0.25">
      <c r="A10" s="4" t="s">
        <v>11</v>
      </c>
      <c r="B10" s="6" t="str">
        <f>[1]Kosztorys!E9</f>
        <v>KNNRW 3/305/1</v>
      </c>
      <c r="C10" s="5" t="str">
        <f>[1]Kosztorys!F9</f>
        <v>Naprawa uszkodzonych ścian z cegły budowlanej, wykucie uszkodzonych cegieł i wstawienie nowych, 1 cegła w jednym miejscu</v>
      </c>
      <c r="D10" s="6" t="str">
        <f>[1]Kosztorys!H9</f>
        <v>miejsce</v>
      </c>
      <c r="E10" s="18">
        <f>[1]Kosztorys!I9</f>
        <v>20</v>
      </c>
      <c r="F10" s="15"/>
      <c r="G10" s="19" t="str">
        <f t="shared" si="0"/>
        <v/>
      </c>
    </row>
    <row r="11" spans="1:11" ht="30" x14ac:dyDescent="0.25">
      <c r="A11" s="4" t="s">
        <v>12</v>
      </c>
      <c r="B11" s="6" t="str">
        <f>[1]Kosztorys!E10</f>
        <v>KNR 401/703/1</v>
      </c>
      <c r="C11" s="5" t="str">
        <f>[1]Kosztorys!F10</f>
        <v>Umocowanie siatek tynkarskich, siatka cięto-ciągniona; ściany, filary, pilastry</v>
      </c>
      <c r="D11" s="6" t="str">
        <f>[1]Kosztorys!H10</f>
        <v>m2</v>
      </c>
      <c r="E11" s="18">
        <f>[1]Kosztorys!I10</f>
        <v>200</v>
      </c>
      <c r="F11" s="15"/>
      <c r="G11" s="19" t="str">
        <f t="shared" si="0"/>
        <v/>
      </c>
    </row>
    <row r="12" spans="1:11" ht="30" x14ac:dyDescent="0.25">
      <c r="A12" s="4" t="s">
        <v>13</v>
      </c>
      <c r="B12" s="6" t="str">
        <f>[1]Kosztorys!E11</f>
        <v>KNR 401/713/3 (2)</v>
      </c>
      <c r="C12" s="5" t="str">
        <f>[1]Kosztorys!F11</f>
        <v>Przecieranie istniejących tynków wewnętrznych, nie malowanych lub nie pokrytych tapetą, na ścianach</v>
      </c>
      <c r="D12" s="6" t="str">
        <f>[1]Kosztorys!H11</f>
        <v>m2</v>
      </c>
      <c r="E12" s="18">
        <f>[1]Kosztorys!I11</f>
        <v>300</v>
      </c>
      <c r="F12" s="15"/>
      <c r="G12" s="19" t="str">
        <f t="shared" si="0"/>
        <v/>
      </c>
    </row>
    <row r="13" spans="1:11" ht="45" x14ac:dyDescent="0.25">
      <c r="A13" s="4" t="s">
        <v>14</v>
      </c>
      <c r="B13" s="6" t="str">
        <f>[1]Kosztorys!E12</f>
        <v>KNR 401/713/4 (1)</v>
      </c>
      <c r="C13" s="5" t="str">
        <f>[1]Kosztorys!F12</f>
        <v>Przecieranie istniejących tynków wewnętrznych, nie malowanych lub nie pokrytych tapetą, na stropach, biegach, spocznikach</v>
      </c>
      <c r="D13" s="6" t="str">
        <f>[1]Kosztorys!H12</f>
        <v>m2</v>
      </c>
      <c r="E13" s="18">
        <f>[1]Kosztorys!I12</f>
        <v>300</v>
      </c>
      <c r="F13" s="15"/>
      <c r="G13" s="19" t="str">
        <f t="shared" si="0"/>
        <v/>
      </c>
    </row>
    <row r="14" spans="1:11" x14ac:dyDescent="0.25">
      <c r="A14" s="4" t="s">
        <v>15</v>
      </c>
      <c r="B14" s="6" t="str">
        <f>[1]Kosztorys!E13</f>
        <v>KNNR 2/802/6</v>
      </c>
      <c r="C14" s="5" t="str">
        <f>[1]Kosztorys!F13</f>
        <v>Gładź gipsowa jednowarstwowa na ścianach i sufitach</v>
      </c>
      <c r="D14" s="6" t="str">
        <f>[1]Kosztorys!H13</f>
        <v>m2</v>
      </c>
      <c r="E14" s="18">
        <f>[1]Kosztorys!I13</f>
        <v>100</v>
      </c>
      <c r="F14" s="15"/>
      <c r="G14" s="19" t="str">
        <f t="shared" si="0"/>
        <v/>
      </c>
    </row>
    <row r="15" spans="1:11" ht="30" x14ac:dyDescent="0.25">
      <c r="A15" s="4" t="s">
        <v>16</v>
      </c>
      <c r="B15" s="6" t="str">
        <f>[1]Kosztorys!E14</f>
        <v>DC 191/602/1 (1)</v>
      </c>
      <c r="C15" s="5" t="str">
        <f>[1]Kosztorys!F14</f>
        <v>Gruntowanie powierzchni ścian przed malowaniem preparatem gruntującym</v>
      </c>
      <c r="D15" s="6" t="str">
        <f>[1]Kosztorys!H14</f>
        <v>m2</v>
      </c>
      <c r="E15" s="18">
        <f>[1]Kosztorys!I14</f>
        <v>250</v>
      </c>
      <c r="F15" s="15"/>
      <c r="G15" s="19" t="str">
        <f t="shared" si="0"/>
        <v/>
      </c>
    </row>
    <row r="16" spans="1:11" ht="30" x14ac:dyDescent="0.25">
      <c r="A16" s="4" t="s">
        <v>17</v>
      </c>
      <c r="B16" s="6" t="str">
        <f>[1]Kosztorys!E15</f>
        <v>DC 191/602/1 (1)</v>
      </c>
      <c r="C16" s="5" t="str">
        <f>[1]Kosztorys!F15</f>
        <v>Analogia, Gruntowanie powierzchni sufitów przed malowaniem preparatem gruntującym</v>
      </c>
      <c r="D16" s="6" t="str">
        <f>[1]Kosztorys!H15</f>
        <v>m2</v>
      </c>
      <c r="E16" s="18">
        <f>[1]Kosztorys!I15</f>
        <v>250</v>
      </c>
      <c r="F16" s="15"/>
      <c r="G16" s="19" t="str">
        <f t="shared" si="0"/>
        <v/>
      </c>
    </row>
    <row r="17" spans="1:7" ht="30" x14ac:dyDescent="0.25">
      <c r="A17" s="4" t="s">
        <v>18</v>
      </c>
      <c r="B17" s="6" t="str">
        <f>[1]Kosztorys!E16</f>
        <v>KNR 401/1204/1</v>
      </c>
      <c r="C17" s="5" t="str">
        <f>[1]Kosztorys!F16</f>
        <v>Malowanie farbami lateksowymi starych tynków, 2-krotne, sufity wewnętrzne</v>
      </c>
      <c r="D17" s="6" t="str">
        <f>[1]Kosztorys!H16</f>
        <v>m2</v>
      </c>
      <c r="E17" s="18">
        <f>[1]Kosztorys!I16</f>
        <v>400</v>
      </c>
      <c r="F17" s="15"/>
      <c r="G17" s="19" t="str">
        <f t="shared" si="0"/>
        <v/>
      </c>
    </row>
    <row r="18" spans="1:7" ht="30" x14ac:dyDescent="0.25">
      <c r="A18" s="4" t="s">
        <v>19</v>
      </c>
      <c r="B18" s="6" t="str">
        <f>[1]Kosztorys!E17</f>
        <v>KNR 401/1204/2</v>
      </c>
      <c r="C18" s="5" t="str">
        <f>[1]Kosztorys!F17</f>
        <v>Malowanie farbami lateksowymi starych tynków, 2-krotne, ściany wewnętrzne kolor</v>
      </c>
      <c r="D18" s="6" t="str">
        <f>[1]Kosztorys!H17</f>
        <v>m2</v>
      </c>
      <c r="E18" s="18">
        <f>[1]Kosztorys!I17</f>
        <v>400</v>
      </c>
      <c r="F18" s="15"/>
      <c r="G18" s="19" t="str">
        <f t="shared" si="0"/>
        <v/>
      </c>
    </row>
    <row r="19" spans="1:7" ht="30" x14ac:dyDescent="0.25">
      <c r="A19" s="4" t="s">
        <v>20</v>
      </c>
      <c r="B19" s="6" t="str">
        <f>[1]Kosztorys!E18</f>
        <v>KNNRW 3/1009/2</v>
      </c>
      <c r="C19" s="5" t="str">
        <f>[1]Kosztorys!F18</f>
        <v>Malowanie farbą olejną elementów metalowych, grzejnik radiatorowy, malowany 2-krotnie</v>
      </c>
      <c r="D19" s="6" t="str">
        <f>[1]Kosztorys!H18</f>
        <v>m2</v>
      </c>
      <c r="E19" s="18">
        <f>[1]Kosztorys!I18</f>
        <v>50</v>
      </c>
      <c r="F19" s="15"/>
      <c r="G19" s="19" t="str">
        <f t="shared" si="0"/>
        <v/>
      </c>
    </row>
    <row r="20" spans="1:7" ht="30" x14ac:dyDescent="0.25">
      <c r="A20" s="4" t="s">
        <v>21</v>
      </c>
      <c r="B20" s="6" t="str">
        <f>[1]Kosztorys!E19</f>
        <v>KNNRW 3/1009/4</v>
      </c>
      <c r="C20" s="5" t="str">
        <f>[1]Kosztorys!F19</f>
        <v>Malowanie farbą olejną elementów metalowych, rury wodociągowe i gazowe Fi·50·mm, malowane 2-krotnie</v>
      </c>
      <c r="D20" s="6" t="str">
        <f>[1]Kosztorys!H19</f>
        <v>m</v>
      </c>
      <c r="E20" s="18">
        <f>[1]Kosztorys!I19</f>
        <v>100</v>
      </c>
      <c r="F20" s="15"/>
      <c r="G20" s="19" t="str">
        <f t="shared" si="0"/>
        <v/>
      </c>
    </row>
    <row r="21" spans="1:7" ht="30" x14ac:dyDescent="0.25">
      <c r="A21" s="4" t="s">
        <v>22</v>
      </c>
      <c r="B21" s="6" t="str">
        <f>[1]Kosztorys!E20</f>
        <v>KNNRW 3/1004/2</v>
      </c>
      <c r="C21" s="5" t="str">
        <f>[1]Kosztorys!F20</f>
        <v>Malowanie farbami olejnymi starych tynków wewnętrznych, ściany bez szpachlowania, 2-krotne</v>
      </c>
      <c r="D21" s="6" t="str">
        <f>[1]Kosztorys!H20</f>
        <v>m2</v>
      </c>
      <c r="E21" s="18">
        <f>[1]Kosztorys!I20</f>
        <v>200</v>
      </c>
      <c r="F21" s="15"/>
      <c r="G21" s="19" t="str">
        <f t="shared" si="0"/>
        <v/>
      </c>
    </row>
    <row r="22" spans="1:7" ht="45.75" thickBot="1" x14ac:dyDescent="0.3">
      <c r="A22" s="7" t="s">
        <v>23</v>
      </c>
      <c r="B22" s="6" t="str">
        <f>[1]Kosztorys!E21</f>
        <v>KNNRW 3/1007/6</v>
      </c>
      <c r="C22" s="5" t="str">
        <f>[1]Kosztorys!F21</f>
        <v>Malowanie farbą olejną stolarki uprzednio malowanej, stolarka drzwiowa bez względu na powierzchnię, malowana 2-krotnie</v>
      </c>
      <c r="D22" s="6" t="str">
        <f>[1]Kosztorys!H21</f>
        <v>m2</v>
      </c>
      <c r="E22" s="18">
        <f>[1]Kosztorys!I21</f>
        <v>200</v>
      </c>
      <c r="F22" s="15"/>
      <c r="G22" s="20" t="str">
        <f t="shared" si="0"/>
        <v/>
      </c>
    </row>
    <row r="23" spans="1:7" ht="24" customHeight="1" thickTop="1" x14ac:dyDescent="0.25">
      <c r="A23" s="9" t="s">
        <v>24</v>
      </c>
      <c r="B23" s="10"/>
      <c r="C23" s="11" t="s">
        <v>25</v>
      </c>
      <c r="D23" s="12" t="s">
        <v>0</v>
      </c>
      <c r="E23" s="17"/>
      <c r="F23" s="13"/>
      <c r="G23" s="13"/>
    </row>
    <row r="24" spans="1:7" ht="34.5" customHeight="1" x14ac:dyDescent="0.25">
      <c r="A24" s="4" t="s">
        <v>26</v>
      </c>
      <c r="B24" s="6" t="str">
        <f>[1]Kosztorys!E23</f>
        <v>KNR 23/2611/1</v>
      </c>
      <c r="C24" s="5" t="str">
        <f>[1]Kosztorys!F23</f>
        <v>Przygotowanie starego podłoża pod docieplenie metodą lekką - mokrą, oczyszczenie  mechaniczne i zmycie</v>
      </c>
      <c r="D24" s="6" t="str">
        <f>[1]Kosztorys!H23</f>
        <v>m2</v>
      </c>
      <c r="E24" s="18">
        <f>[1]Kosztorys!I23</f>
        <v>350</v>
      </c>
      <c r="F24" s="15"/>
      <c r="G24" s="19" t="str">
        <f t="shared" si="0"/>
        <v/>
      </c>
    </row>
    <row r="25" spans="1:7" ht="45" x14ac:dyDescent="0.25">
      <c r="A25" s="4" t="s">
        <v>27</v>
      </c>
      <c r="B25" s="6" t="str">
        <f>[1]Kosztorys!E24</f>
        <v>KNNRW 3/1205/2 (3)</v>
      </c>
      <c r="C25" s="5" t="str">
        <f>[1]Kosztorys!F24</f>
        <v>Zabezpieczenie powierzchni ścian przeciw "graffiti", wykonanie powłok gruntujących, krycie powierzchni gładkiej i skośnej, wałkiem, impregnat 2-M</v>
      </c>
      <c r="D25" s="6" t="str">
        <f>[1]Kosztorys!H24</f>
        <v>m2</v>
      </c>
      <c r="E25" s="18">
        <f>[1]Kosztorys!I24</f>
        <v>350</v>
      </c>
      <c r="F25" s="15"/>
      <c r="G25" s="19" t="str">
        <f t="shared" si="0"/>
        <v/>
      </c>
    </row>
    <row r="26" spans="1:7" x14ac:dyDescent="0.25">
      <c r="A26" s="4" t="s">
        <v>28</v>
      </c>
      <c r="B26" s="6" t="str">
        <f>[1]Kosztorys!E25</f>
        <v>KNRW 401/812/5</v>
      </c>
      <c r="C26" s="5" t="str">
        <f>[1]Kosztorys!F25</f>
        <v>Rozebranie posadzek z płytek na zaprawie lub kleju</v>
      </c>
      <c r="D26" s="6" t="str">
        <f>[1]Kosztorys!H25</f>
        <v>m2</v>
      </c>
      <c r="E26" s="18">
        <f>[1]Kosztorys!I25</f>
        <v>135</v>
      </c>
      <c r="F26" s="15"/>
      <c r="G26" s="19" t="str">
        <f t="shared" si="0"/>
        <v/>
      </c>
    </row>
    <row r="27" spans="1:7" ht="45" x14ac:dyDescent="0.25">
      <c r="A27" s="4" t="s">
        <v>29</v>
      </c>
      <c r="B27" s="6" t="str">
        <f>[1]Kosztorys!E26</f>
        <v>KNR 401/803/2</v>
      </c>
      <c r="C27" s="5" t="str">
        <f>[1]Kosztorys!F26</f>
        <v>Uzupełnienie posadzek i cokolików cementowych jednolitych, posadzka, 1,0-5,0·m2 (w 1 miejscu), z zatarciem na gładko</v>
      </c>
      <c r="D27" s="6" t="str">
        <f>[1]Kosztorys!H26</f>
        <v>m2</v>
      </c>
      <c r="E27" s="18">
        <f>[1]Kosztorys!I26</f>
        <v>100</v>
      </c>
      <c r="F27" s="15"/>
      <c r="G27" s="19" t="str">
        <f t="shared" si="0"/>
        <v/>
      </c>
    </row>
    <row r="28" spans="1:7" ht="45" x14ac:dyDescent="0.25">
      <c r="A28" s="4" t="s">
        <v>30</v>
      </c>
      <c r="B28" s="6" t="str">
        <f>[1]Kosztorys!E27</f>
        <v>KNR 401/803/5</v>
      </c>
      <c r="C28" s="5" t="str">
        <f>[1]Kosztorys!F27</f>
        <v>Uzupełnienie posadzek i cokolików cementowych jednolitych, cokoliki (wysokość 10·cm), długość ponad 1·m (w 1 miejscu), z zatarciem na gładko</v>
      </c>
      <c r="D28" s="6" t="str">
        <f>[1]Kosztorys!H27</f>
        <v>m</v>
      </c>
      <c r="E28" s="18">
        <f>[1]Kosztorys!I27</f>
        <v>150</v>
      </c>
      <c r="F28" s="15"/>
      <c r="G28" s="19" t="str">
        <f t="shared" si="0"/>
        <v/>
      </c>
    </row>
    <row r="29" spans="1:7" ht="30" x14ac:dyDescent="0.25">
      <c r="A29" s="4" t="s">
        <v>31</v>
      </c>
      <c r="B29" s="6" t="str">
        <f>[1]Kosztorys!E28</f>
        <v>KNR 202/602/1</v>
      </c>
      <c r="C29" s="5" t="str">
        <f>[1]Kosztorys!F28</f>
        <v>Izolacje przeciwwilgociowe powłokowe poziome wykonywane na zimno, folia w płynie, 1·warstwa</v>
      </c>
      <c r="D29" s="6" t="str">
        <f>[1]Kosztorys!H28</f>
        <v>m2</v>
      </c>
      <c r="E29" s="18">
        <f>[1]Kosztorys!I28</f>
        <v>150</v>
      </c>
      <c r="F29" s="15"/>
      <c r="G29" s="19" t="str">
        <f t="shared" si="0"/>
        <v/>
      </c>
    </row>
    <row r="30" spans="1:7" ht="30" customHeight="1" x14ac:dyDescent="0.25">
      <c r="A30" s="4" t="s">
        <v>32</v>
      </c>
      <c r="B30" s="6" t="str">
        <f>[1]Kosztorys!E29</f>
        <v>KNR 202/602/2</v>
      </c>
      <c r="C30" s="5" t="str">
        <f>[1]Kosztorys!F29</f>
        <v>Izolacje przeciwwilgociowe powłokowe poziome wykonywane na zimno, folia w płynie, dodatek za każdą następną warstwę</v>
      </c>
      <c r="D30" s="6" t="str">
        <f>[1]Kosztorys!H29</f>
        <v>m2</v>
      </c>
      <c r="E30" s="18">
        <f>[1]Kosztorys!I29</f>
        <v>150</v>
      </c>
      <c r="F30" s="15"/>
      <c r="G30" s="19" t="str">
        <f t="shared" si="0"/>
        <v/>
      </c>
    </row>
    <row r="31" spans="1:7" ht="45" x14ac:dyDescent="0.25">
      <c r="A31" s="4" t="s">
        <v>33</v>
      </c>
      <c r="B31" s="6" t="str">
        <f>[1]Kosztorys!E30</f>
        <v>KNR BC 4/511/2</v>
      </c>
      <c r="C31" s="5" t="str">
        <f>[1]Kosztorys!F30</f>
        <v>Posadzki z płytek ceramicznych układanymi metodą regularną na klej cienkowarstwowy, płytki układane na klej cienkowarstwowy gr. 3 mm, płytki 150 x 150 mm</v>
      </c>
      <c r="D31" s="6" t="str">
        <f>[1]Kosztorys!H30</f>
        <v>m2</v>
      </c>
      <c r="E31" s="18">
        <f>[1]Kosztorys!I30</f>
        <v>150</v>
      </c>
      <c r="F31" s="15"/>
      <c r="G31" s="19" t="str">
        <f t="shared" si="0"/>
        <v/>
      </c>
    </row>
    <row r="32" spans="1:7" ht="60" x14ac:dyDescent="0.25">
      <c r="A32" s="4" t="s">
        <v>34</v>
      </c>
      <c r="B32" s="6" t="str">
        <f>[1]Kosztorys!E31</f>
        <v>KNR BC 4/520/3 (3)</v>
      </c>
      <c r="C32" s="5" t="str">
        <f>[1]Kosztorys!F31</f>
        <v>Cokoły z płytek ceramicznych układanych na klej cienkowarstwowy, cokoły z płytek układanych na klej cienkowarstwowy gr. 3 mm, układane na schodach, płytki o wymiarach 100x100 mm</v>
      </c>
      <c r="D32" s="6" t="str">
        <f>[1]Kosztorys!H31</f>
        <v>m</v>
      </c>
      <c r="E32" s="18">
        <f>[1]Kosztorys!I31</f>
        <v>100</v>
      </c>
      <c r="F32" s="15"/>
      <c r="G32" s="19" t="str">
        <f t="shared" si="0"/>
        <v/>
      </c>
    </row>
    <row r="33" spans="1:7" ht="45.75" thickBot="1" x14ac:dyDescent="0.3">
      <c r="A33" s="7" t="s">
        <v>35</v>
      </c>
      <c r="B33" s="6" t="str">
        <f>[1]Kosztorys!E32</f>
        <v>KNRW 202/1511/4</v>
      </c>
      <c r="C33" s="5" t="str">
        <f>[1]Kosztorys!F32</f>
        <v>Malowanie farbami poliwinylowymi tynków wewnętrznych, powierzchnie z betonu i cegły, 2-krotne posadzka zewnętrzna na klatce schodowej</v>
      </c>
      <c r="D33" s="6" t="str">
        <f>[1]Kosztorys!H32</f>
        <v>m2</v>
      </c>
      <c r="E33" s="18">
        <f>[1]Kosztorys!I32</f>
        <v>100</v>
      </c>
      <c r="F33" s="15"/>
      <c r="G33" s="20" t="str">
        <f t="shared" si="0"/>
        <v/>
      </c>
    </row>
    <row r="34" spans="1:7" ht="24" customHeight="1" thickTop="1" x14ac:dyDescent="0.25">
      <c r="A34" s="9" t="s">
        <v>36</v>
      </c>
      <c r="B34" s="10"/>
      <c r="C34" s="11" t="s">
        <v>37</v>
      </c>
      <c r="D34" s="12" t="s">
        <v>0</v>
      </c>
      <c r="E34" s="17"/>
      <c r="F34" s="13"/>
      <c r="G34" s="13"/>
    </row>
    <row r="35" spans="1:7" ht="30" customHeight="1" x14ac:dyDescent="0.25">
      <c r="A35" s="4" t="s">
        <v>38</v>
      </c>
      <c r="B35" s="6" t="str">
        <f>[1]Kosztorys!E34</f>
        <v>KNRW 402/235/7</v>
      </c>
      <c r="C35" s="5" t="str">
        <f>[1]Kosztorys!F34</f>
        <v>Demontaż urządzeń sanitarnych bez korkowania podejść dopływowych i odpływowych, brodzik</v>
      </c>
      <c r="D35" s="6" t="str">
        <f>[1]Kosztorys!H34</f>
        <v>kpl</v>
      </c>
      <c r="E35" s="18">
        <f>[1]Kosztorys!I34</f>
        <v>10</v>
      </c>
      <c r="F35" s="15"/>
      <c r="G35" s="19" t="str">
        <f t="shared" si="0"/>
        <v/>
      </c>
    </row>
    <row r="36" spans="1:7" ht="24" customHeight="1" x14ac:dyDescent="0.25">
      <c r="A36" s="4" t="s">
        <v>39</v>
      </c>
      <c r="B36" s="6" t="str">
        <f>[1]Kosztorys!E35</f>
        <v>KNRW 402/132/3</v>
      </c>
      <c r="C36" s="5" t="str">
        <f>[1]Kosztorys!F35</f>
        <v>Wymiana baterii natryskowej</v>
      </c>
      <c r="D36" s="6" t="str">
        <f>[1]Kosztorys!H35</f>
        <v>szt</v>
      </c>
      <c r="E36" s="18">
        <f>[1]Kosztorys!I35</f>
        <v>10</v>
      </c>
      <c r="F36" s="15"/>
      <c r="G36" s="21" t="str">
        <f t="shared" si="0"/>
        <v/>
      </c>
    </row>
    <row r="37" spans="1:7" ht="24" customHeight="1" x14ac:dyDescent="0.25">
      <c r="A37" s="4" t="s">
        <v>40</v>
      </c>
      <c r="B37" s="6" t="str">
        <f>[1]Kosztorys!E36</f>
        <v>KNNRW 3/614/5</v>
      </c>
      <c r="C37" s="5" t="str">
        <f>[1]Kosztorys!F36</f>
        <v>Rozebranie okładziny ściennej</v>
      </c>
      <c r="D37" s="6" t="str">
        <f>[1]Kosztorys!H36</f>
        <v>m2</v>
      </c>
      <c r="E37" s="18">
        <f>[1]Kosztorys!I36</f>
        <v>100</v>
      </c>
      <c r="F37" s="15"/>
      <c r="G37" s="21" t="str">
        <f t="shared" si="0"/>
        <v/>
      </c>
    </row>
    <row r="38" spans="1:7" ht="45" x14ac:dyDescent="0.25">
      <c r="A38" s="4" t="s">
        <v>41</v>
      </c>
      <c r="B38" s="6" t="str">
        <f>[1]Kosztorys!E37</f>
        <v>KNNRW 3/601/1</v>
      </c>
      <c r="C38" s="5" t="str">
        <f>[1]Kosztorys!F37</f>
        <v>Odbicie tynków, tynk z zaprawy wapiennej lub cementowo-wapiennej, bez względu na ilość, na ścianach, filarach, pilastrach</v>
      </c>
      <c r="D38" s="6" t="str">
        <f>[1]Kosztorys!H37</f>
        <v>m2</v>
      </c>
      <c r="E38" s="18">
        <f>[1]Kosztorys!I37</f>
        <v>100</v>
      </c>
      <c r="F38" s="15"/>
      <c r="G38" s="21" t="str">
        <f t="shared" si="0"/>
        <v/>
      </c>
    </row>
    <row r="39" spans="1:7" ht="30" x14ac:dyDescent="0.25">
      <c r="A39" s="4" t="s">
        <v>42</v>
      </c>
      <c r="B39" s="6" t="str">
        <f>[1]Kosztorys!E38</f>
        <v>KNRW 402/111/1</v>
      </c>
      <c r="C39" s="5" t="str">
        <f>[1]Kosztorys!F38</f>
        <v>Wymiana podejścia dopływowego, do zaworu czerpalnego, hydrantu lub baterii - połączenia sztywne Fi·15·mm</v>
      </c>
      <c r="D39" s="6" t="str">
        <f>[1]Kosztorys!H38</f>
        <v>szt</v>
      </c>
      <c r="E39" s="18">
        <f>[1]Kosztorys!I38</f>
        <v>20</v>
      </c>
      <c r="F39" s="15"/>
      <c r="G39" s="21" t="str">
        <f t="shared" si="0"/>
        <v/>
      </c>
    </row>
    <row r="40" spans="1:7" ht="30" x14ac:dyDescent="0.25">
      <c r="A40" s="4" t="s">
        <v>43</v>
      </c>
      <c r="B40" s="6" t="str">
        <f>[1]Kosztorys!E39</f>
        <v>KNRW 402/110/1 (1)</v>
      </c>
      <c r="C40" s="5" t="str">
        <f>[1]Kosztorys!F39</f>
        <v>Wymiana odcinka rury stalowej ocynkowanej, Fi·15·mm, na długi gwint</v>
      </c>
      <c r="D40" s="6" t="str">
        <f>[1]Kosztorys!H39</f>
        <v>miejsce</v>
      </c>
      <c r="E40" s="18">
        <f>[1]Kosztorys!I39</f>
        <v>20</v>
      </c>
      <c r="F40" s="15"/>
      <c r="G40" s="19" t="str">
        <f t="shared" si="0"/>
        <v/>
      </c>
    </row>
    <row r="41" spans="1:7" ht="30" x14ac:dyDescent="0.25">
      <c r="A41" s="4" t="s">
        <v>44</v>
      </c>
      <c r="B41" s="6" t="str">
        <f>[1]Kosztorys!E40</f>
        <v>KNR 34/101/1</v>
      </c>
      <c r="C41" s="5" t="str">
        <f>[1]Kosztorys!F40</f>
        <v>Izolacja rurociągów otulinami Thermaflex FRZ - jednowarstwowymi, izolacja 6·mm (C), rurociąg Fi 12-22·mm</v>
      </c>
      <c r="D41" s="6" t="str">
        <f>[1]Kosztorys!H40</f>
        <v>m</v>
      </c>
      <c r="E41" s="18">
        <f>[1]Kosztorys!I40</f>
        <v>20</v>
      </c>
      <c r="F41" s="15"/>
      <c r="G41" s="19" t="str">
        <f t="shared" si="0"/>
        <v/>
      </c>
    </row>
    <row r="42" spans="1:7" ht="60" x14ac:dyDescent="0.25">
      <c r="A42" s="4" t="s">
        <v>45</v>
      </c>
      <c r="B42" s="6" t="str">
        <f>[1]Kosztorys!E41</f>
        <v>KNR 401/711/6</v>
      </c>
      <c r="C42" s="5" t="str">
        <f>[1]Kosztorys!F41</f>
        <v>Uzupełnienie tynków zwykłych wewnętrznych kat. III, (ściany płaskie, słupy prostokątne, z cegły, pustaków ceramicznych, gazo- i pianobetonu) zaprawa cementowa, do 5·m2 (w 1 miejscu)</v>
      </c>
      <c r="D42" s="6" t="str">
        <f>[1]Kosztorys!H41</f>
        <v>m2</v>
      </c>
      <c r="E42" s="18">
        <f>[1]Kosztorys!I41</f>
        <v>200</v>
      </c>
      <c r="F42" s="15"/>
      <c r="G42" s="19" t="str">
        <f t="shared" si="0"/>
        <v/>
      </c>
    </row>
    <row r="43" spans="1:7" ht="45" x14ac:dyDescent="0.25">
      <c r="A43" s="4" t="s">
        <v>46</v>
      </c>
      <c r="B43" s="6" t="str">
        <f>[1]Kosztorys!E42</f>
        <v>KNR 401/719/3 (1)</v>
      </c>
      <c r="C43" s="5" t="str">
        <f>[1]Kosztorys!F42</f>
        <v>Dodatkowe nakłady na pogrubienie o 10·mm tynków wewnętrznych cementowo-wapiennych, ściany płaskie i słupy prostokątne, do 5·m2 (w 1 miejscu)</v>
      </c>
      <c r="D43" s="6" t="str">
        <f>[1]Kosztorys!H42</f>
        <v>m2</v>
      </c>
      <c r="E43" s="18">
        <f>[1]Kosztorys!I42</f>
        <v>200</v>
      </c>
      <c r="F43" s="15"/>
      <c r="G43" s="19" t="str">
        <f t="shared" si="0"/>
        <v/>
      </c>
    </row>
    <row r="44" spans="1:7" ht="24" customHeight="1" x14ac:dyDescent="0.25">
      <c r="A44" s="4" t="s">
        <v>47</v>
      </c>
      <c r="B44" s="6" t="str">
        <f>[1]Kosztorys!E43</f>
        <v>KNR 401/811/7</v>
      </c>
      <c r="C44" s="5" t="str">
        <f>[1]Kosztorys!F43</f>
        <v>Rozebranie posadzek z płytek na zaprawie cementowej</v>
      </c>
      <c r="D44" s="6" t="str">
        <f>[1]Kosztorys!H43</f>
        <v>m2</v>
      </c>
      <c r="E44" s="18">
        <f>[1]Kosztorys!I43</f>
        <v>100</v>
      </c>
      <c r="F44" s="15"/>
      <c r="G44" s="19" t="str">
        <f t="shared" si="0"/>
        <v/>
      </c>
    </row>
    <row r="45" spans="1:7" ht="30" x14ac:dyDescent="0.25">
      <c r="A45" s="4" t="s">
        <v>48</v>
      </c>
      <c r="B45" s="6" t="str">
        <f>[1]Kosztorys!E44</f>
        <v>KNR 401/210/1</v>
      </c>
      <c r="C45" s="5" t="str">
        <f>[1]Kosztorys!F44</f>
        <v>Wykucie bruzd, poziome lub pionowe, beton żwirowy, przekrój do 0,023·m2</v>
      </c>
      <c r="D45" s="6" t="str">
        <f>[1]Kosztorys!H44</f>
        <v>m</v>
      </c>
      <c r="E45" s="18">
        <f>[1]Kosztorys!I44</f>
        <v>20</v>
      </c>
      <c r="F45" s="15"/>
      <c r="G45" s="19" t="str">
        <f t="shared" si="0"/>
        <v/>
      </c>
    </row>
    <row r="46" spans="1:7" ht="30" x14ac:dyDescent="0.25">
      <c r="A46" s="4" t="s">
        <v>49</v>
      </c>
      <c r="B46" s="6" t="str">
        <f>[1]Kosztorys!E45</f>
        <v>KNR 402/234/2</v>
      </c>
      <c r="C46" s="5" t="str">
        <f>[1]Kosztorys!F45</f>
        <v>Demontaż elementów uzbrojenia rurociągu, wpust żeliwny podłogowy, Fi·50·mm</v>
      </c>
      <c r="D46" s="6" t="str">
        <f>[1]Kosztorys!H45</f>
        <v>szt</v>
      </c>
      <c r="E46" s="18">
        <f>[1]Kosztorys!I45</f>
        <v>20</v>
      </c>
      <c r="F46" s="15"/>
      <c r="G46" s="21" t="str">
        <f t="shared" si="0"/>
        <v/>
      </c>
    </row>
    <row r="47" spans="1:7" ht="30" x14ac:dyDescent="0.25">
      <c r="A47" s="4" t="s">
        <v>50</v>
      </c>
      <c r="B47" s="6" t="str">
        <f>[1]Kosztorys!E46</f>
        <v>KNR 402/233/3</v>
      </c>
      <c r="C47" s="5" t="str">
        <f>[1]Kosztorys!F46</f>
        <v>Demontaż podejścia odpływowego z rur żeliwnych, Fi·50-80·mm</v>
      </c>
      <c r="D47" s="6" t="str">
        <f>[1]Kosztorys!H46</f>
        <v>szt</v>
      </c>
      <c r="E47" s="18">
        <f>[1]Kosztorys!I46</f>
        <v>20</v>
      </c>
      <c r="F47" s="15"/>
      <c r="G47" s="21" t="str">
        <f t="shared" si="0"/>
        <v/>
      </c>
    </row>
    <row r="48" spans="1:7" ht="30" x14ac:dyDescent="0.25">
      <c r="A48" s="4" t="s">
        <v>51</v>
      </c>
      <c r="B48" s="6" t="str">
        <f>[1]Kosztorys!E47</f>
        <v>KNR 215/208/3</v>
      </c>
      <c r="C48" s="5" t="str">
        <f>[1]Kosztorys!F47</f>
        <v>Dodatek za podejścia odpływowe z rur PCW, łączone metodą wciskową, Fi 50·mm</v>
      </c>
      <c r="D48" s="6" t="str">
        <f>[1]Kosztorys!H47</f>
        <v>podejście</v>
      </c>
      <c r="E48" s="18">
        <f>[1]Kosztorys!I47</f>
        <v>20</v>
      </c>
      <c r="F48" s="15"/>
      <c r="G48" s="21" t="str">
        <f t="shared" si="0"/>
        <v/>
      </c>
    </row>
    <row r="49" spans="1:7" ht="24" customHeight="1" x14ac:dyDescent="0.25">
      <c r="A49" s="4" t="s">
        <v>52</v>
      </c>
      <c r="B49" s="6" t="str">
        <f>[1]Kosztorys!E48</f>
        <v>KNR 215/212/1</v>
      </c>
      <c r="C49" s="5" t="str">
        <f>[1]Kosztorys!F48</f>
        <v>Wpusty żeliwne, podłogowe, Dn·50·mm</v>
      </c>
      <c r="D49" s="6" t="str">
        <f>[1]Kosztorys!H48</f>
        <v>szt</v>
      </c>
      <c r="E49" s="18">
        <f>[1]Kosztorys!I48</f>
        <v>20</v>
      </c>
      <c r="F49" s="15"/>
      <c r="G49" s="21" t="str">
        <f t="shared" si="0"/>
        <v/>
      </c>
    </row>
    <row r="50" spans="1:7" ht="30" x14ac:dyDescent="0.25">
      <c r="A50" s="4" t="s">
        <v>53</v>
      </c>
      <c r="B50" s="6" t="str">
        <f>[1]Kosztorys!E49</f>
        <v>KNR 401/211/1</v>
      </c>
      <c r="C50" s="5" t="str">
        <f>[1]Kosztorys!F49</f>
        <v>Skucie nierówności betonu, głębokość do 1·cm, na ścianach lub podłogach</v>
      </c>
      <c r="D50" s="6" t="str">
        <f>[1]Kosztorys!H49</f>
        <v>m2</v>
      </c>
      <c r="E50" s="18">
        <f>[1]Kosztorys!I49</f>
        <v>20</v>
      </c>
      <c r="F50" s="15"/>
      <c r="G50" s="19" t="str">
        <f t="shared" si="0"/>
        <v/>
      </c>
    </row>
    <row r="51" spans="1:7" ht="45" x14ac:dyDescent="0.25">
      <c r="A51" s="4" t="s">
        <v>54</v>
      </c>
      <c r="B51" s="6" t="str">
        <f>[1]Kosztorys!E50</f>
        <v>KNR 401/207/2</v>
      </c>
      <c r="C51" s="5" t="str">
        <f>[1]Kosztorys!F50</f>
        <v>Zabetonowanie bruzd w podłożach, stropach i ścianach, bez deskowań i stemplowań, żwirobetonem, przekrój do 0,030·m2</v>
      </c>
      <c r="D51" s="6" t="str">
        <f>[1]Kosztorys!H50</f>
        <v>m</v>
      </c>
      <c r="E51" s="18">
        <f>[1]Kosztorys!I50</f>
        <v>20</v>
      </c>
      <c r="F51" s="15"/>
      <c r="G51" s="19" t="str">
        <f t="shared" si="0"/>
        <v/>
      </c>
    </row>
    <row r="52" spans="1:7" ht="30.75" customHeight="1" x14ac:dyDescent="0.25">
      <c r="A52" s="4" t="s">
        <v>55</v>
      </c>
      <c r="B52" s="6" t="str">
        <f>[1]Kosztorys!E51</f>
        <v>KNR 401/803/2</v>
      </c>
      <c r="C52" s="5" t="str">
        <f>[1]Kosztorys!F51</f>
        <v>Uzupełnienie posadzek i cokolików cementowych jednolitych, posadzka, 1,0-5,0·m2 (w 1 miejscu), z zatarciem na gładko</v>
      </c>
      <c r="D52" s="6" t="str">
        <f>[1]Kosztorys!H51</f>
        <v>m2</v>
      </c>
      <c r="E52" s="18">
        <f>[1]Kosztorys!I51</f>
        <v>20</v>
      </c>
      <c r="F52" s="15"/>
      <c r="G52" s="19" t="str">
        <f t="shared" si="0"/>
        <v/>
      </c>
    </row>
    <row r="53" spans="1:7" ht="30" x14ac:dyDescent="0.25">
      <c r="A53" s="4" t="s">
        <v>56</v>
      </c>
      <c r="B53" s="6" t="str">
        <f>[1]Kosztorys!E52</f>
        <v>KNR 202/602/1</v>
      </c>
      <c r="C53" s="5" t="str">
        <f>[1]Kosztorys!F52</f>
        <v>Izolacje przeciwwilgociowe powłokowe poziome wykonywane na zimno, folia w płynie, 1·warstwa</v>
      </c>
      <c r="D53" s="6" t="str">
        <f>[1]Kosztorys!H52</f>
        <v>m2</v>
      </c>
      <c r="E53" s="18">
        <f>[1]Kosztorys!I52</f>
        <v>20</v>
      </c>
      <c r="F53" s="15"/>
      <c r="G53" s="19" t="str">
        <f t="shared" si="0"/>
        <v/>
      </c>
    </row>
    <row r="54" spans="1:7" ht="45" x14ac:dyDescent="0.25">
      <c r="A54" s="4" t="s">
        <v>57</v>
      </c>
      <c r="B54" s="6" t="str">
        <f>[1]Kosztorys!E53</f>
        <v>KNR 202/602/2</v>
      </c>
      <c r="C54" s="5" t="str">
        <f>[1]Kosztorys!F53</f>
        <v>Izolacje przeciwwilgociowe powłokowe poziome wykonywane na zimno, folia w płynie, dodatek za każdą następną warstwę</v>
      </c>
      <c r="D54" s="6" t="str">
        <f>[1]Kosztorys!H53</f>
        <v>m2</v>
      </c>
      <c r="E54" s="18">
        <f>[1]Kosztorys!I53</f>
        <v>20</v>
      </c>
      <c r="F54" s="15"/>
      <c r="G54" s="19" t="str">
        <f t="shared" si="0"/>
        <v/>
      </c>
    </row>
    <row r="55" spans="1:7" ht="30" x14ac:dyDescent="0.25">
      <c r="A55" s="4" t="s">
        <v>58</v>
      </c>
      <c r="B55" s="6" t="str">
        <f>[1]Kosztorys!E54</f>
        <v>KNR 202/603/1</v>
      </c>
      <c r="C55" s="5" t="str">
        <f>[1]Kosztorys!F54</f>
        <v>Izolacje przeciwwilgociowe powłokowe bitumiczne pionowe wykonywane na zimno, folia w płynie, 1·warstwa</v>
      </c>
      <c r="D55" s="6" t="str">
        <f>[1]Kosztorys!H54</f>
        <v>m2</v>
      </c>
      <c r="E55" s="18">
        <f>[1]Kosztorys!I54</f>
        <v>20</v>
      </c>
      <c r="F55" s="15"/>
      <c r="G55" s="19" t="str">
        <f t="shared" si="0"/>
        <v/>
      </c>
    </row>
    <row r="56" spans="1:7" ht="45" x14ac:dyDescent="0.25">
      <c r="A56" s="4" t="s">
        <v>59</v>
      </c>
      <c r="B56" s="6" t="str">
        <f>[1]Kosztorys!E55</f>
        <v>KNR 202/603/2</v>
      </c>
      <c r="C56" s="5" t="str">
        <f>[1]Kosztorys!F55</f>
        <v>Izolacje przeciwwilgociowe powłokowe bitumiczne pionowe wykonywane na zimno, folia w płynie, dodatek za każdą następną warstwę</v>
      </c>
      <c r="D56" s="6" t="str">
        <f>[1]Kosztorys!H55</f>
        <v>m2</v>
      </c>
      <c r="E56" s="18">
        <f>[1]Kosztorys!I55</f>
        <v>20</v>
      </c>
      <c r="F56" s="15"/>
      <c r="G56" s="19" t="str">
        <f t="shared" si="0"/>
        <v/>
      </c>
    </row>
    <row r="57" spans="1:7" ht="30" x14ac:dyDescent="0.25">
      <c r="A57" s="4" t="s">
        <v>60</v>
      </c>
      <c r="B57" s="6" t="str">
        <f>[1]Kosztorys!E56</f>
        <v>KNR 202/829/11</v>
      </c>
      <c r="C57" s="5" t="str">
        <f>[1]Kosztorys!F56</f>
        <v>Licowanie ścian płytkami na klej, płytki 40x40, metoda kombinowana</v>
      </c>
      <c r="D57" s="6" t="str">
        <f>[1]Kosztorys!H56</f>
        <v>m2</v>
      </c>
      <c r="E57" s="18">
        <f>[1]Kosztorys!I56</f>
        <v>100</v>
      </c>
      <c r="F57" s="15"/>
      <c r="G57" s="19" t="str">
        <f t="shared" si="0"/>
        <v/>
      </c>
    </row>
    <row r="58" spans="1:7" ht="30" x14ac:dyDescent="0.25">
      <c r="A58" s="4" t="s">
        <v>61</v>
      </c>
      <c r="B58" s="6" t="str">
        <f>[1]Kosztorys!E57</f>
        <v>KNR 401/322/3</v>
      </c>
      <c r="C58" s="5" t="str">
        <f>[1]Kosztorys!F57</f>
        <v>Obsadzenie drobnych elementów, w ścianach z cegieł, narożniki stalowe</v>
      </c>
      <c r="D58" s="6" t="str">
        <f>[1]Kosztorys!H57</f>
        <v>szt</v>
      </c>
      <c r="E58" s="18">
        <f>[1]Kosztorys!I57</f>
        <v>30</v>
      </c>
      <c r="F58" s="15"/>
      <c r="G58" s="21" t="str">
        <f t="shared" si="0"/>
        <v/>
      </c>
    </row>
    <row r="59" spans="1:7" ht="30" x14ac:dyDescent="0.25">
      <c r="A59" s="4" t="s">
        <v>62</v>
      </c>
      <c r="B59" s="6" t="str">
        <f>[1]Kosztorys!E58</f>
        <v>KNR 202/1104/5</v>
      </c>
      <c r="C59" s="5" t="str">
        <f>[1]Kosztorys!F58</f>
        <v>Posadzki 1- i 2-barwne z płytek ceramicznych podłogowych (terakotowych) 150x150·mm</v>
      </c>
      <c r="D59" s="6" t="str">
        <f>[1]Kosztorys!H58</f>
        <v>m2</v>
      </c>
      <c r="E59" s="18">
        <f>[1]Kosztorys!I58</f>
        <v>100</v>
      </c>
      <c r="F59" s="15"/>
      <c r="G59" s="21" t="str">
        <f t="shared" si="0"/>
        <v/>
      </c>
    </row>
    <row r="60" spans="1:7" ht="24" customHeight="1" x14ac:dyDescent="0.25">
      <c r="A60" s="4" t="s">
        <v>63</v>
      </c>
      <c r="B60" s="6" t="str">
        <f>[1]Kosztorys!E59</f>
        <v>KNR 401/354/13</v>
      </c>
      <c r="C60" s="5" t="str">
        <f>[1]Kosztorys!F59</f>
        <v>Wykucie z muru, kratek wentylacyjnych, drzwiczek</v>
      </c>
      <c r="D60" s="6" t="str">
        <f>[1]Kosztorys!H59</f>
        <v>szt</v>
      </c>
      <c r="E60" s="18">
        <f>[1]Kosztorys!I59</f>
        <v>20</v>
      </c>
      <c r="F60" s="15"/>
      <c r="G60" s="21" t="str">
        <f t="shared" si="0"/>
        <v/>
      </c>
    </row>
    <row r="61" spans="1:7" ht="30" x14ac:dyDescent="0.25">
      <c r="A61" s="4" t="s">
        <v>64</v>
      </c>
      <c r="B61" s="6" t="str">
        <f>[1]Kosztorys!E60</f>
        <v>KNR 401/322/2</v>
      </c>
      <c r="C61" s="5" t="str">
        <f>[1]Kosztorys!F60</f>
        <v>Obsadzenie drobnych elementów, w ścianach z cegieł, kratki wentylacyjne</v>
      </c>
      <c r="D61" s="6" t="str">
        <f>[1]Kosztorys!H60</f>
        <v>szt</v>
      </c>
      <c r="E61" s="18">
        <f>[1]Kosztorys!I60</f>
        <v>20</v>
      </c>
      <c r="F61" s="15"/>
      <c r="G61" s="21" t="str">
        <f t="shared" si="0"/>
        <v/>
      </c>
    </row>
    <row r="62" spans="1:7" ht="30" customHeight="1" x14ac:dyDescent="0.25">
      <c r="A62" s="4" t="s">
        <v>65</v>
      </c>
      <c r="B62" s="6" t="str">
        <f>[1]Kosztorys!E61</f>
        <v>KNR 215/115/4</v>
      </c>
      <c r="C62" s="5" t="str">
        <f>[1]Kosztorys!F61</f>
        <v>Bateria wannowa ścienna, Dn·15·mm</v>
      </c>
      <c r="D62" s="6" t="str">
        <f>[1]Kosztorys!H61</f>
        <v>szt</v>
      </c>
      <c r="E62" s="18">
        <f>[1]Kosztorys!I61</f>
        <v>10</v>
      </c>
      <c r="F62" s="15"/>
      <c r="G62" s="21" t="str">
        <f t="shared" si="0"/>
        <v/>
      </c>
    </row>
    <row r="63" spans="1:7" ht="24" customHeight="1" x14ac:dyDescent="0.25">
      <c r="A63" s="4" t="s">
        <v>66</v>
      </c>
      <c r="B63" s="6" t="str">
        <f>[1]Kosztorys!E62</f>
        <v>DC 20/121/3</v>
      </c>
      <c r="C63" s="5" t="str">
        <f>[1]Kosztorys!F62</f>
        <v>Usunięcie z budynku gruzu z parteru</v>
      </c>
      <c r="D63" s="6" t="str">
        <f>[1]Kosztorys!H62</f>
        <v>m3</v>
      </c>
      <c r="E63" s="18">
        <f>[1]Kosztorys!I62</f>
        <v>10</v>
      </c>
      <c r="F63" s="15"/>
      <c r="G63" s="19" t="str">
        <f t="shared" si="0"/>
        <v/>
      </c>
    </row>
    <row r="64" spans="1:7" ht="24" customHeight="1" x14ac:dyDescent="0.25">
      <c r="A64" s="4" t="s">
        <v>67</v>
      </c>
      <c r="B64" s="6" t="str">
        <f>[1]Kosztorys!E63</f>
        <v>DC 20/121/4</v>
      </c>
      <c r="C64" s="5" t="str">
        <f>[1]Kosztorys!F63</f>
        <v>Usunięcie z budynku gruzu, dodatek za każdą kondygnację</v>
      </c>
      <c r="D64" s="6" t="str">
        <f>[1]Kosztorys!H63</f>
        <v>m3</v>
      </c>
      <c r="E64" s="18">
        <f>[1]Kosztorys!I63</f>
        <v>10</v>
      </c>
      <c r="F64" s="15"/>
      <c r="G64" s="19" t="str">
        <f t="shared" si="0"/>
        <v/>
      </c>
    </row>
    <row r="65" spans="1:10" ht="30" x14ac:dyDescent="0.25">
      <c r="A65" s="4" t="s">
        <v>68</v>
      </c>
      <c r="B65" s="6" t="str">
        <f>[1]Kosztorys!E64</f>
        <v>KNR 401/108/9</v>
      </c>
      <c r="C65" s="5" t="str">
        <f>[1]Kosztorys!F64</f>
        <v>Wywóz gruzu spryzmowanego samochodami skrzyniowymi do 1·km</v>
      </c>
      <c r="D65" s="6" t="str">
        <f>[1]Kosztorys!H64</f>
        <v>m3</v>
      </c>
      <c r="E65" s="18">
        <f>[1]Kosztorys!I64</f>
        <v>10</v>
      </c>
      <c r="F65" s="15"/>
      <c r="G65" s="19" t="str">
        <f t="shared" si="0"/>
        <v/>
      </c>
    </row>
    <row r="66" spans="1:10" ht="30" x14ac:dyDescent="0.25">
      <c r="A66" s="7" t="s">
        <v>69</v>
      </c>
      <c r="B66" s="6" t="str">
        <f>[1]Kosztorys!E65</f>
        <v>KNR 401/108/10</v>
      </c>
      <c r="C66" s="5" t="str">
        <f>[1]Kosztorys!F65</f>
        <v>Wywóz gruzu spryzmowanego samochodami skrzyniowymi na każdy następny 1·km</v>
      </c>
      <c r="D66" s="6" t="str">
        <f>[1]Kosztorys!H65</f>
        <v>m3</v>
      </c>
      <c r="E66" s="18">
        <f>[1]Kosztorys!I65</f>
        <v>10</v>
      </c>
      <c r="F66" s="15"/>
      <c r="G66" s="20" t="str">
        <f t="shared" si="0"/>
        <v/>
      </c>
    </row>
    <row r="67" spans="1:10" ht="30" x14ac:dyDescent="0.25">
      <c r="A67" s="7" t="s">
        <v>79</v>
      </c>
      <c r="B67" s="6" t="str">
        <f>[1]Kosztorys!E66</f>
        <v>KNR 404/504/6</v>
      </c>
      <c r="C67" s="5" t="str">
        <f>[1]Kosztorys!F66</f>
        <v>Rozebranie posadzek, z wykładzin z tworzyw sztucznych w rulonie</v>
      </c>
      <c r="D67" s="6" t="str">
        <f>[1]Kosztorys!H66</f>
        <v>m2</v>
      </c>
      <c r="E67" s="18">
        <f>[1]Kosztorys!I66</f>
        <v>50</v>
      </c>
      <c r="F67" s="15"/>
      <c r="G67" s="20" t="str">
        <f t="shared" si="0"/>
        <v/>
      </c>
    </row>
    <row r="68" spans="1:10" x14ac:dyDescent="0.25">
      <c r="A68" s="7" t="s">
        <v>80</v>
      </c>
      <c r="B68" s="6" t="str">
        <f>[1]Kosztorys!E67</f>
        <v>KNR 401/211/1</v>
      </c>
      <c r="C68" s="5" t="str">
        <f>[1]Kosztorys!F67</f>
        <v>Mechaniczne usunięcie pozostałości kleju z posdzki-analogia</v>
      </c>
      <c r="D68" s="6" t="str">
        <f>[1]Kosztorys!H67</f>
        <v>m2</v>
      </c>
      <c r="E68" s="18">
        <f>[1]Kosztorys!I67</f>
        <v>50</v>
      </c>
      <c r="F68" s="15"/>
      <c r="G68" s="20" t="str">
        <f t="shared" si="0"/>
        <v/>
      </c>
    </row>
    <row r="69" spans="1:10" x14ac:dyDescent="0.25">
      <c r="A69" s="7" t="s">
        <v>81</v>
      </c>
      <c r="B69" s="6" t="str">
        <f>[1]Kosztorys!E68</f>
        <v>KNRW 202/1130/1</v>
      </c>
      <c r="C69" s="5" t="str">
        <f>[1]Kosztorys!F68</f>
        <v>Warstwy wyrównawcze i wygładzające, środek gruntujący</v>
      </c>
      <c r="D69" s="6" t="str">
        <f>[1]Kosztorys!H68</f>
        <v>m2</v>
      </c>
      <c r="E69" s="18">
        <f>[1]Kosztorys!I68</f>
        <v>50</v>
      </c>
      <c r="F69" s="15"/>
      <c r="G69" s="20" t="str">
        <f t="shared" si="0"/>
        <v/>
      </c>
    </row>
    <row r="70" spans="1:10" ht="30" x14ac:dyDescent="0.25">
      <c r="A70" s="7" t="s">
        <v>82</v>
      </c>
      <c r="B70" s="6" t="str">
        <f>[1]Kosztorys!E69</f>
        <v>KNR 202/1113/2 (1)</v>
      </c>
      <c r="C70" s="5" t="str">
        <f>[1]Kosztorys!F69</f>
        <v>Posadzki z wykładzin tekstylnych, rulonowe klejone do podkładu Quartz</v>
      </c>
      <c r="D70" s="6" t="str">
        <f>[1]Kosztorys!H69</f>
        <v>m2</v>
      </c>
      <c r="E70" s="18">
        <f>[1]Kosztorys!I69</f>
        <v>50</v>
      </c>
      <c r="F70" s="15"/>
      <c r="G70" s="20" t="str">
        <f t="shared" si="0"/>
        <v/>
      </c>
    </row>
    <row r="71" spans="1:10" ht="30.75" thickBot="1" x14ac:dyDescent="0.3">
      <c r="A71" s="7" t="s">
        <v>83</v>
      </c>
      <c r="B71" s="6" t="str">
        <f>[1]Kosztorys!E70</f>
        <v>KNRW 202/1124/4 (1)</v>
      </c>
      <c r="C71" s="5" t="str">
        <f>[1]Kosztorys!F70</f>
        <v>cokolik z wykładziny ciętej na paski i obszyciem wysokość 7 cm- analogia</v>
      </c>
      <c r="D71" s="6" t="str">
        <f>[1]Kosztorys!H70</f>
        <v>m</v>
      </c>
      <c r="E71" s="18">
        <f>[1]Kosztorys!I70</f>
        <v>100</v>
      </c>
      <c r="F71" s="15"/>
      <c r="G71" s="20" t="str">
        <f t="shared" ref="G71" si="1">IF(F71="","",ROUND(E71*F71,2))</f>
        <v/>
      </c>
    </row>
    <row r="72" spans="1:10" ht="24" customHeight="1" thickTop="1" x14ac:dyDescent="0.25">
      <c r="A72" s="33" t="s">
        <v>73</v>
      </c>
      <c r="B72" s="34"/>
      <c r="C72" s="34"/>
      <c r="D72" s="34"/>
      <c r="E72" s="34"/>
      <c r="F72" s="35"/>
      <c r="G72" s="22" t="str">
        <f>IF(SUM(G6:G71)=0,"",SUM(G6:G71))</f>
        <v/>
      </c>
      <c r="J72" s="29"/>
    </row>
    <row r="73" spans="1:10" ht="24" customHeight="1" x14ac:dyDescent="0.25">
      <c r="A73" s="36" t="s">
        <v>74</v>
      </c>
      <c r="B73" s="37"/>
      <c r="C73" s="37"/>
      <c r="D73" s="37"/>
      <c r="E73" s="37"/>
      <c r="F73" s="38"/>
      <c r="G73" s="23" t="str">
        <f>IF(G72="","",ROUND(G72*0.08,2))</f>
        <v/>
      </c>
    </row>
    <row r="74" spans="1:10" ht="24" customHeight="1" x14ac:dyDescent="0.25">
      <c r="A74" s="36" t="s">
        <v>75</v>
      </c>
      <c r="B74" s="37"/>
      <c r="C74" s="37"/>
      <c r="D74" s="37"/>
      <c r="E74" s="37"/>
      <c r="F74" s="38"/>
      <c r="G74" s="24" t="str">
        <f>IF(G72="","",G72+G73)</f>
        <v/>
      </c>
    </row>
    <row r="76" spans="1:10" ht="30" customHeight="1" x14ac:dyDescent="0.25">
      <c r="A76" s="30"/>
      <c r="B76" s="30"/>
      <c r="C76" s="30"/>
      <c r="D76" s="30"/>
    </row>
  </sheetData>
  <autoFilter ref="A4:G74" xr:uid="{00000000-0009-0000-0000-000001000000}"/>
  <mergeCells count="6">
    <mergeCell ref="A76:D76"/>
    <mergeCell ref="A2:G2"/>
    <mergeCell ref="A3:G3"/>
    <mergeCell ref="A72:F72"/>
    <mergeCell ref="A73:F73"/>
    <mergeCell ref="A74:F7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 2026</vt:lpstr>
      <vt:lpstr>'Kosztorys 2026'!Obszar_wydruku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zamowienia2</dc:creator>
  <cp:lastModifiedBy>Bożena Karkowska</cp:lastModifiedBy>
  <cp:lastPrinted>2021-09-29T11:12:26Z</cp:lastPrinted>
  <dcterms:created xsi:type="dcterms:W3CDTF">2021-09-29T12:45:41Z</dcterms:created>
  <dcterms:modified xsi:type="dcterms:W3CDTF">2026-03-25T15:50:25Z</dcterms:modified>
</cp:coreProperties>
</file>