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9029"/>
  <workbookPr filterPrivacy="1" defaultThemeVersion="124226"/>
  <xr:revisionPtr revIDLastSave="0" documentId="13_ncr:1_{9E005E48-63B0-4623-8EFB-2E8ECF964B17}" xr6:coauthVersionLast="47" xr6:coauthVersionMax="47" xr10:uidLastSave="{00000000-0000-0000-0000-000000000000}"/>
  <bookViews>
    <workbookView xWindow="-120" yWindow="-120" windowWidth="29040" windowHeight="15720" xr2:uid="{00000000-000D-0000-FFFF-FFFF00000000}"/>
  </bookViews>
  <sheets>
    <sheet name="Arkusz1" sheetId="10" r:id="rId1"/>
  </sheets>
  <definedNames>
    <definedName name="_xlnm.Print_Area" localSheetId="0">Arkusz1!$A$1:$K$181</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I180" i="10" l="1"/>
  <c r="I175" i="10"/>
  <c r="I176" i="10"/>
  <c r="I177" i="10"/>
  <c r="I174" i="10"/>
  <c r="I172" i="10"/>
  <c r="I168" i="10"/>
  <c r="I169" i="10"/>
  <c r="I167" i="10"/>
  <c r="I163" i="10"/>
  <c r="I164" i="10"/>
  <c r="I162" i="10"/>
  <c r="K160" i="10"/>
  <c r="J160" i="10"/>
  <c r="I160" i="10"/>
  <c r="I154" i="10"/>
  <c r="I155" i="10"/>
  <c r="I156" i="10"/>
  <c r="I157" i="10"/>
  <c r="I153" i="10"/>
  <c r="I149" i="10"/>
  <c r="I146" i="10"/>
  <c r="I136" i="10"/>
  <c r="I137" i="10"/>
  <c r="I138" i="10"/>
  <c r="I139" i="10"/>
  <c r="I140" i="10"/>
  <c r="I141" i="10"/>
  <c r="I142" i="10"/>
  <c r="I143" i="10"/>
  <c r="I135" i="10"/>
  <c r="K133" i="10"/>
  <c r="J133" i="10"/>
  <c r="I133" i="10"/>
  <c r="K131" i="10"/>
  <c r="J131" i="10"/>
  <c r="I131" i="10"/>
  <c r="K125" i="10"/>
  <c r="J125" i="10"/>
  <c r="I126" i="10"/>
  <c r="I127" i="10"/>
  <c r="I128" i="10"/>
  <c r="I125" i="10"/>
  <c r="K123" i="10"/>
  <c r="J123" i="10"/>
  <c r="K117" i="10"/>
  <c r="J117" i="10"/>
  <c r="I118" i="10"/>
  <c r="I119" i="10"/>
  <c r="I120" i="10"/>
  <c r="I121" i="10"/>
  <c r="I122" i="10"/>
  <c r="I117" i="10"/>
  <c r="K115" i="10"/>
  <c r="J115" i="10"/>
  <c r="I115" i="10"/>
  <c r="K113" i="10"/>
  <c r="J113" i="10"/>
  <c r="K112" i="10"/>
  <c r="J112" i="10"/>
  <c r="I112" i="10"/>
  <c r="J109" i="10"/>
  <c r="J108" i="10"/>
  <c r="I109" i="10"/>
  <c r="I108" i="10"/>
  <c r="K104" i="10"/>
  <c r="J106" i="10"/>
  <c r="J104" i="10"/>
  <c r="I105" i="10"/>
  <c r="I104" i="10"/>
  <c r="I100" i="10"/>
  <c r="I101" i="10"/>
  <c r="I99" i="10"/>
  <c r="I97" i="10"/>
  <c r="K91" i="10"/>
  <c r="J91" i="10"/>
  <c r="I92" i="10"/>
  <c r="I93" i="10"/>
  <c r="I94" i="10"/>
  <c r="I91" i="10"/>
  <c r="K82" i="10"/>
  <c r="J89" i="10"/>
  <c r="J82" i="10"/>
  <c r="I83" i="10"/>
  <c r="I84" i="10"/>
  <c r="I85" i="10"/>
  <c r="I86" i="10"/>
  <c r="I87" i="10"/>
  <c r="I88" i="10"/>
  <c r="I82" i="10"/>
  <c r="K69" i="10"/>
  <c r="J69" i="10"/>
  <c r="I70" i="10"/>
  <c r="I71" i="10"/>
  <c r="I72" i="10"/>
  <c r="I73" i="10"/>
  <c r="I74" i="10"/>
  <c r="I75" i="10"/>
  <c r="I76" i="10"/>
  <c r="I77" i="10"/>
  <c r="I78" i="10"/>
  <c r="I69" i="10"/>
  <c r="K67" i="10"/>
  <c r="K60" i="10"/>
  <c r="J67" i="10"/>
  <c r="J60" i="10"/>
  <c r="I61" i="10"/>
  <c r="I62" i="10"/>
  <c r="I63" i="10"/>
  <c r="I64" i="10"/>
  <c r="I65" i="10"/>
  <c r="I66" i="10"/>
  <c r="I60" i="10"/>
  <c r="K58" i="10"/>
  <c r="J58" i="10"/>
  <c r="K52" i="10"/>
  <c r="J52" i="10"/>
  <c r="I53" i="10"/>
  <c r="I54" i="10"/>
  <c r="I55" i="10"/>
  <c r="I56" i="10"/>
  <c r="I57" i="10"/>
  <c r="I52" i="10"/>
  <c r="I49" i="10"/>
  <c r="K50" i="10"/>
  <c r="J50" i="10"/>
  <c r="K41" i="10"/>
  <c r="J41" i="10"/>
  <c r="I42" i="10"/>
  <c r="I43" i="10"/>
  <c r="I44" i="10"/>
  <c r="I45" i="10"/>
  <c r="I46" i="10"/>
  <c r="I47" i="10"/>
  <c r="I48" i="10"/>
  <c r="I41" i="10"/>
  <c r="K39" i="10"/>
  <c r="J39" i="10"/>
  <c r="I39" i="10"/>
  <c r="K19" i="10"/>
  <c r="J19" i="10"/>
  <c r="I34" i="10"/>
  <c r="I35" i="10"/>
  <c r="I36" i="10"/>
  <c r="I29" i="10"/>
  <c r="I30" i="10"/>
  <c r="I31" i="10"/>
  <c r="I32" i="10"/>
  <c r="I33" i="10"/>
  <c r="I26" i="10"/>
  <c r="I27" i="10"/>
  <c r="I28" i="10"/>
  <c r="I25" i="10"/>
  <c r="I24" i="10"/>
  <c r="I23" i="10"/>
  <c r="I22" i="10"/>
  <c r="I19" i="10"/>
  <c r="K16" i="10"/>
  <c r="K5" i="10"/>
  <c r="J16" i="10"/>
  <c r="J5" i="10"/>
  <c r="I5" i="10"/>
  <c r="J180" i="10" l="1"/>
  <c r="K180" i="10"/>
  <c r="J26" i="10"/>
  <c r="K26" i="10"/>
  <c r="J177" i="10"/>
  <c r="K177" i="10"/>
  <c r="J176" i="10"/>
  <c r="K176" i="10"/>
  <c r="J175" i="10"/>
  <c r="K175" i="10"/>
  <c r="J174" i="10"/>
  <c r="K174" i="10"/>
  <c r="J172" i="10"/>
  <c r="K172" i="10"/>
  <c r="J150" i="10"/>
  <c r="I150" i="10"/>
  <c r="K150" i="10" s="1"/>
  <c r="J149" i="10"/>
  <c r="K149" i="10"/>
  <c r="K151" i="10" s="1"/>
  <c r="J105" i="10"/>
  <c r="K105" i="10"/>
  <c r="J36" i="10"/>
  <c r="K36" i="10"/>
  <c r="J35" i="10"/>
  <c r="K35" i="10"/>
  <c r="J34" i="10"/>
  <c r="K34" i="10"/>
  <c r="J33" i="10"/>
  <c r="K33" i="10"/>
  <c r="J32" i="10"/>
  <c r="K32" i="10"/>
  <c r="J31" i="10"/>
  <c r="K31" i="10"/>
  <c r="J30" i="10"/>
  <c r="K30" i="10"/>
  <c r="J29" i="10"/>
  <c r="K29" i="10"/>
  <c r="J28" i="10"/>
  <c r="K28" i="10"/>
  <c r="J27" i="10"/>
  <c r="K27" i="10"/>
  <c r="J25" i="10"/>
  <c r="K25" i="10"/>
  <c r="J24" i="10"/>
  <c r="K24" i="10"/>
  <c r="J23" i="10"/>
  <c r="K23" i="10"/>
  <c r="J22" i="10"/>
  <c r="K22" i="10"/>
  <c r="J37" i="10"/>
  <c r="J146" i="10"/>
  <c r="J169" i="10"/>
  <c r="K169" i="10"/>
  <c r="J168" i="10"/>
  <c r="K168" i="10"/>
  <c r="J167" i="10"/>
  <c r="K167" i="10"/>
  <c r="J164" i="10"/>
  <c r="K164" i="10"/>
  <c r="J163" i="10"/>
  <c r="K163" i="10"/>
  <c r="J162" i="10"/>
  <c r="K162" i="10"/>
  <c r="J157" i="10"/>
  <c r="K157" i="10"/>
  <c r="J156" i="10"/>
  <c r="K156" i="10"/>
  <c r="J155" i="10"/>
  <c r="K155" i="10"/>
  <c r="J154" i="10"/>
  <c r="K154" i="10"/>
  <c r="J153" i="10"/>
  <c r="K153" i="10"/>
  <c r="J99" i="10"/>
  <c r="K99" i="10"/>
  <c r="J151" i="10" l="1"/>
  <c r="K165" i="10"/>
  <c r="K170" i="10"/>
  <c r="J178" i="10"/>
  <c r="J170" i="10"/>
  <c r="K37" i="10"/>
  <c r="K106" i="10"/>
  <c r="J165" i="10"/>
  <c r="K178" i="10"/>
  <c r="J158" i="10"/>
  <c r="K158" i="10"/>
  <c r="K119" i="10"/>
  <c r="K122" i="10"/>
  <c r="K121" i="10"/>
  <c r="K120" i="10"/>
  <c r="K141" i="10"/>
  <c r="J141" i="10"/>
  <c r="K142" i="10"/>
  <c r="J142" i="10"/>
  <c r="K126" i="10"/>
  <c r="J126" i="10"/>
  <c r="K127" i="10"/>
  <c r="J127" i="10"/>
  <c r="K128" i="10"/>
  <c r="J128" i="10"/>
  <c r="K118" i="10"/>
  <c r="J118" i="10"/>
  <c r="J119" i="10"/>
  <c r="J120" i="10"/>
  <c r="J121" i="10"/>
  <c r="J122" i="10"/>
  <c r="K108" i="10" l="1"/>
  <c r="K100" i="10"/>
  <c r="J100" i="10"/>
  <c r="K86" i="10"/>
  <c r="J86" i="10"/>
  <c r="K87" i="10"/>
  <c r="J87" i="10"/>
  <c r="K77" i="10"/>
  <c r="J77" i="10"/>
  <c r="K65" i="10"/>
  <c r="J65" i="10"/>
  <c r="K66" i="10"/>
  <c r="J66" i="10"/>
  <c r="I7" i="10"/>
  <c r="K7" i="10" s="1"/>
  <c r="J97" i="10"/>
  <c r="K97" i="10"/>
  <c r="K109" i="10"/>
  <c r="J7" i="10"/>
  <c r="K136" i="10"/>
  <c r="K135" i="10"/>
  <c r="K92" i="10"/>
  <c r="J136" i="10"/>
  <c r="K137" i="10"/>
  <c r="J137" i="10"/>
  <c r="K138" i="10"/>
  <c r="J138" i="10"/>
  <c r="K139" i="10"/>
  <c r="J139" i="10"/>
  <c r="K140" i="10"/>
  <c r="J140" i="10"/>
  <c r="K143" i="10"/>
  <c r="J143" i="10"/>
  <c r="K101" i="10"/>
  <c r="J101" i="10"/>
  <c r="K55" i="10"/>
  <c r="J55" i="10"/>
  <c r="K56" i="10"/>
  <c r="J56" i="10"/>
  <c r="K57" i="10"/>
  <c r="J57" i="10"/>
  <c r="K49" i="10"/>
  <c r="J49" i="10"/>
  <c r="I13" i="10"/>
  <c r="K13" i="10" s="1"/>
  <c r="K129" i="10"/>
  <c r="J129" i="10"/>
  <c r="J135" i="10"/>
  <c r="K146" i="10"/>
  <c r="J92" i="10"/>
  <c r="K83" i="10"/>
  <c r="J83" i="10"/>
  <c r="K84" i="10"/>
  <c r="J84" i="10"/>
  <c r="K74" i="10"/>
  <c r="J74" i="10"/>
  <c r="K75" i="10"/>
  <c r="J75" i="10"/>
  <c r="K72" i="10"/>
  <c r="J72" i="10"/>
  <c r="K42" i="10"/>
  <c r="J42" i="10"/>
  <c r="I15" i="10"/>
  <c r="K15" i="10" s="1"/>
  <c r="J15" i="10"/>
  <c r="J13" i="10"/>
  <c r="J94" i="10"/>
  <c r="K94" i="10"/>
  <c r="J93" i="10"/>
  <c r="K93" i="10"/>
  <c r="J47" i="10"/>
  <c r="K47" i="10"/>
  <c r="J88" i="10"/>
  <c r="K88" i="10"/>
  <c r="J85" i="10"/>
  <c r="K85" i="10"/>
  <c r="J78" i="10"/>
  <c r="K78" i="10"/>
  <c r="J76" i="10"/>
  <c r="K76" i="10"/>
  <c r="J73" i="10"/>
  <c r="K73" i="10"/>
  <c r="J71" i="10"/>
  <c r="K71" i="10"/>
  <c r="J70" i="10"/>
  <c r="K70" i="10"/>
  <c r="J64" i="10"/>
  <c r="K64" i="10"/>
  <c r="J63" i="10"/>
  <c r="K63" i="10"/>
  <c r="J62" i="10"/>
  <c r="K62" i="10"/>
  <c r="J61" i="10"/>
  <c r="K61" i="10"/>
  <c r="J54" i="10"/>
  <c r="K54" i="10"/>
  <c r="J53" i="10"/>
  <c r="K53" i="10"/>
  <c r="J48" i="10"/>
  <c r="K48" i="10"/>
  <c r="J46" i="10"/>
  <c r="K46" i="10"/>
  <c r="J45" i="10"/>
  <c r="K45" i="10"/>
  <c r="J44" i="10"/>
  <c r="K44" i="10"/>
  <c r="J43" i="10"/>
  <c r="K43" i="10"/>
  <c r="J14" i="10"/>
  <c r="I14" i="10"/>
  <c r="K14" i="10" s="1"/>
  <c r="J79" i="10" l="1"/>
  <c r="J95" i="10"/>
  <c r="J144" i="10"/>
  <c r="K89" i="10"/>
  <c r="J102" i="10"/>
  <c r="K95" i="10"/>
  <c r="K102" i="10"/>
  <c r="K79" i="10"/>
  <c r="K144" i="10"/>
  <c r="J110" i="10"/>
  <c r="K110" i="10"/>
</calcChain>
</file>

<file path=xl/sharedStrings.xml><?xml version="1.0" encoding="utf-8"?>
<sst xmlns="http://schemas.openxmlformats.org/spreadsheetml/2006/main" count="305" uniqueCount="175">
  <si>
    <t>Zestaw do pobierania materiału genetycznego GA 01</t>
  </si>
  <si>
    <t>Bufor do elektroforezy 10 x Genetic Analysis Buffer with EDTA lub równoważny: 10 x stężony bufor elektroforetyczny, o własnościach spełniających wymagania elektroforezy kapilarnej fragmentów DNA w aparacie Genetic Analyzer 3130  z pełną kompatybilnością współdziałania z polimerem opisanym powyżej, gotowy do użycia po dziesięciokrotnym rozcieńczeniu wodą dejonizowaną, konfekcjonowany fabrycznie, 25 ml/op.</t>
  </si>
  <si>
    <t>Reservoir Septa kompatybilne do aparatu Genetic Analyzer  3130</t>
  </si>
  <si>
    <t>Plate Septa 96-well kompatybilna do aparatu Genetic Analyzer  3130</t>
  </si>
  <si>
    <t>Genecsan 500LIZ size standard kit</t>
  </si>
  <si>
    <t>Genetyczne testy paskowe do badań molekularnych celiakii HLADQ2/HLADQ8, certyfikat IVD; 16 testów/op</t>
  </si>
  <si>
    <t>Genetyczne testy paskowe do badań molekularnych nietolerancji laktozy certyfikat IVD; 16 testów/op</t>
  </si>
  <si>
    <t>Rotor Adapters kompatybilne do biorobota QIQcube (10x24)</t>
  </si>
  <si>
    <t>Pudełka tekturowe na 81 probówek typu eppendorf o obj 1,5-2ml</t>
  </si>
  <si>
    <t>Pudełka tekturowe na 100 probówek typu typu eppendorf o obj 1,5-2ml</t>
  </si>
  <si>
    <t>SALSA MLPA EK 5 reagent kit – 500 rxn – FAM</t>
  </si>
  <si>
    <t>Ilość</t>
  </si>
  <si>
    <t>szt.</t>
  </si>
  <si>
    <t>Cena netto</t>
  </si>
  <si>
    <t>VAT</t>
  </si>
  <si>
    <t>Cena brutto</t>
  </si>
  <si>
    <t>wartość netto</t>
  </si>
  <si>
    <t>wartość brutto</t>
  </si>
  <si>
    <t>ZADANIE 2</t>
  </si>
  <si>
    <t>ZADANIE 1</t>
  </si>
  <si>
    <t>RAZEM</t>
  </si>
  <si>
    <t>ZADANIE 3</t>
  </si>
  <si>
    <t>ZADANIE 4</t>
  </si>
  <si>
    <t>ZADANIE 5</t>
  </si>
  <si>
    <t>ZADANIE 6</t>
  </si>
  <si>
    <t>ZADANIE 7</t>
  </si>
  <si>
    <t>ZADANIE 8</t>
  </si>
  <si>
    <t>op.</t>
  </si>
  <si>
    <t>Zestaw multipleksowy Plexor HY System, stosowany jako kontrola wewnętrzna w ilościowym oznaczeniu i identyfikacji próbek mogącej zawierać inhibitor, zawiera komplet odczynników niezbędnych do oznaczenia ilości ludzkiego DNA techniką "real time PCR" z wykorzystaniem będącego na wyposażeniu aparatu Genetic Analyzer 3130 kompatybliny z technologicznymi właściwościami aparatu, wystarczający do wykonania 800 reakcji, konfekcjonowany fabrycznie, w opakowaniu 1 kompletny zestaw reagentów na 800 analiz.</t>
  </si>
  <si>
    <t>Nazwa</t>
  </si>
  <si>
    <t>ZADANIE 12</t>
  </si>
  <si>
    <t>Formamid Hi-Di (wysoko dejonizowany) o przewodnictwie poniżej 30 μS, stosowany w biologii molekularnej, w procesie elektroforetycznego rozdziału fragmentów DNA w warunkach denaturujących, gwarantujący prawidłowość rozdziału fragmentów DNA w  aparacie Genetic Analyzer  3130, optycznie neutralny, konfekcjonowany fabrycznie, producent Applied Biosystems</t>
  </si>
  <si>
    <t>Zestaw do izolacji materiału genetycznego  DNA z wacików, kompatybilny do aparatu MaxwellRSC48</t>
  </si>
  <si>
    <t>ZADANIE 13</t>
  </si>
  <si>
    <t>ZADANIE 14</t>
  </si>
  <si>
    <t>BigDye XTerminator™ Purification Kit  2500prep/op</t>
  </si>
  <si>
    <t>BigDye Terminator v3.1 Cycle Sequencing Kit 100rxn/op</t>
  </si>
  <si>
    <t xml:space="preserve"> </t>
  </si>
  <si>
    <t>P044NF2, P122NF1</t>
  </si>
  <si>
    <t>Producent</t>
  </si>
  <si>
    <t>Pełny kod towaru</t>
  </si>
  <si>
    <t>P105-025R</t>
  </si>
  <si>
    <t>P315-025R</t>
  </si>
  <si>
    <t>P370 -025R</t>
  </si>
  <si>
    <t>enzym restrykcyjny hha-I endonukleaza do reakcji M-SMLPA ;SALSA HhaI – 200 rxn</t>
  </si>
  <si>
    <t>10xGC-rich Enhancer 1ml/opak.</t>
  </si>
  <si>
    <t>Zestaw do izolacji RNA z materiału utrwalonego i zatopionego w bloczkach parafinowych, kompatybilny do aparatu MaxwellRSC48</t>
  </si>
  <si>
    <t xml:space="preserve"> GoTaq G2 Hot Start Master Mix  colorless 1000rxn/op.</t>
  </si>
  <si>
    <t>GoTaq Long PCR Master Mix zawierający wysokowydajną polimerazę GoTaq Hot Start w specjalnie opracowanej mieszaninie z termicznie stabilną polimerazą sprawdzającą, umożliwiająca wydajną amplifikację do 40 kb z DNA lambda lub 30 kb z ludzkiego genomowego DNA, 100 reakcji/op.</t>
  </si>
  <si>
    <t>GoScript™ Reverse Transcriptase Kit, kompletny zestaw odczynników do syntezy cDNA zwierajacy:  odwrotną transkryptazę GoScript™, bufor reakcyjny, MgCl2, mieszaninę dNTP, Oligo(dT), Random Primers, wodę wolną od nukleaz oraz inhibitor Recombinant RNasin® Ribonuclease, 100 reakcji/opak.</t>
  </si>
  <si>
    <t>Film (folia) adhezyjna MicroAmp do szczelnego przykrycia 96 dołkowych płytek optycznych kompatybilnych do analizatora Genetic Analyzar 3130 i PCR System 9700 służąca do zabezpieczenia parowania i kontaminacji, z możliwością wielokrotnego odklejania i przyklejania w obrębie jednej płytki 100szt/op</t>
  </si>
  <si>
    <t>Zestaw DS-33 Matrix Standard Kit (Dye Set G5) służy do kalibracji aparatu ABI3130 z wykorzystaniem barwników FAM, VIC, NED, PET i LIZ, wymagany do analizy fragmentów, 8 runs/opak.</t>
  </si>
  <si>
    <t>Zestaw do izolacji DNA z krwi obwodowej  kompatybilny do Biorobota QIAcube, 1op./250 izolacji</t>
  </si>
  <si>
    <t>Naczynie o pojemności 25 ml, zakręcane, płaskodenne, sterylne, z płaskim wieczkiem</t>
  </si>
  <si>
    <t>Probówki do PCR cienkościenne, o obj. 0,2ml, w formie stripów 8-mio probówkowych i 8-mio-pokrywkowych, wolne od Rnaz, 120szt/opak.</t>
  </si>
  <si>
    <t>Pokrywki do probówek PCR cienkościennych  w formie stripów 8-mio pokrywkowych, wolne od Rnaz 120szt./opak.</t>
  </si>
  <si>
    <t>Probówki do PCR, cienkościenne, z zamknięciem typu safe seal, typu biosphera  o obj. 0,2ml z płaskim wieczkiem, wolne od Rnaz, 1000szt./opak.</t>
  </si>
  <si>
    <t>DreamTaq Green PCR Master Mix, 1000reakcji/op.</t>
  </si>
  <si>
    <t>Pipety pasterowskie o obj. 5ml, sterylne, 500 szt./opak.</t>
  </si>
  <si>
    <t>Płytki PCR , 96x0,2ml, z niepełnym obrzeżem, przezroczyste, wolne od DNaz, RNaz i proteaz, optycznie neutralne, komaptybilne z ABI 3130, ABI 7500 oraz ze wszystkimi głównymi termocyklerami, 100szt./opak.</t>
  </si>
  <si>
    <t>ZADANIE 11</t>
  </si>
  <si>
    <t>TRI Reagent® lub równoważny, opatentowany odczynnik do izolacji całkowitego RNA lub do jednoczesnej izolacji RNA (met. Chomczyńskiego), DNA i białek, roztwór jednofazowy zawierający fenol i tiocyjanian guanidyny, służący do kompleksowej analizy ekspresji genów w różnych próbkach pochodzenia ludzkiego, zwierzęcego, roślinnego, drożdżowego, bakteryjnego i wirusowego, 200ml/opak.</t>
  </si>
  <si>
    <t>Zadanie 19</t>
  </si>
  <si>
    <t>Zadanie 18</t>
  </si>
  <si>
    <t>1.1</t>
  </si>
  <si>
    <t>Polimeraza DNA GoTaq  typu hot start, kompletny zestaw, 500U /op.</t>
  </si>
  <si>
    <t>System do fluorescencyjnej oceny ilości DNA oparty o barwnik specyficzny dla ds DNA (504nm Ex/531nm Em), gotowy do użycia, konfekcjonowany w opakowaniu wystarczającym na 500 oznaczeń zawierający 5x20ml Quantifluor ONE ds DNA Dye, Quantifluor ONE Lambda DNA (400ug – 400ug/ul), bufor 1XTE 25ml (pH.7.5), o czułości w zakresie 0.2-400ng/ul, przechowywanie w temperaturze -30 do +10, kompatybilny z aparatem Quantus</t>
  </si>
  <si>
    <t>Probóki cieńkościenne do pomiarów fluorescencyjncyh o pojemności 0.5ml w opakowaniach po 200szt, kompatybilne z aparatem Quantus</t>
  </si>
  <si>
    <t>System do fluorescencyjnej oceny ilości RNA oparty o barwnik specyficzny dla RNA (460nm Ex/515-575nm Em), gotowy do użycia, konfekcjonowany w opakowaniu wystarczającym na 2 000 oznaczeń zawierający 25ml 20X TE Buffer (pH 7.5), 1ml QuantiFluor® RNA Dye, 100μg RNA Standard, 100μg/ml, o czułości w zakresie 0.1-500ng/ul, przechowywanie w temperaturze -30 do +10, kompatybilny z aparatem Quantus</t>
  </si>
  <si>
    <t>Plexor® Calibration Kit, Set A</t>
  </si>
  <si>
    <t xml:space="preserve">Polimer  do elektroforezy kapilarnej Polymer POP 7 (for 3730/3730xl DNA Analyzer) kompatybilny z sekwenatorem 3130 w opakowaniach 28 ml, konfekcjonowany fabrycznie, </t>
  </si>
  <si>
    <t xml:space="preserve">op. </t>
  </si>
  <si>
    <t>Genetyczne testy paskowe do badań molekularnych w kierunku hemochromatozy,  certyfikat IVD; 16 testów/op</t>
  </si>
  <si>
    <t xml:space="preserve">Genetyczne testy paskowe do badań molekularnych HLA B-27  certyfikat IVD; 16 testów/op </t>
  </si>
  <si>
    <t>Zestaw do konwersji bisulfonowej CE IVD, 50prób/opak.</t>
  </si>
  <si>
    <t>Filter Tips 1000 ml kompatybilne do Biorobota QIAcube, 1024szt./opak.</t>
  </si>
  <si>
    <t>Filter Tips 200 ml kompatybilne do Biorobota QIAcube, 1024szt./opak.</t>
  </si>
  <si>
    <t>Probówki stożkowez o pojemności 2ml, z zakrętką, bez podstawy z osłoną. Kompatybilne z aparatem QIAcube, 1000szt./opak.</t>
  </si>
  <si>
    <t>Zadanie 9</t>
  </si>
  <si>
    <t>ZADANIE 10</t>
  </si>
  <si>
    <t>Bufor do elektroforezy TBEx10 500ml/op</t>
  </si>
  <si>
    <t>Enzym restrykcyjny hha-I endonukleaza, kompatybilna z analizą metylacji metodą MPLA, 2000U/op.</t>
  </si>
  <si>
    <t>Suma</t>
  </si>
  <si>
    <t xml:space="preserve">Genetyczne testy paskowe do badań molekularnych w kierunku chorób układu sercowo-nacztyniowego (CVD)dotyczących: FV Leiden R506Q,  FV R2(H1299R, PTH G20210A, MTHFR C667T, MTHFR A1298C, FXIII V34L, PAI1, ApoB R3500Q, ApoE2/E3/E4, FGB -455 G&gt;A,  HPA1(1a/b), ACE I/D, certyfikat IVD; 20 testów/op. </t>
  </si>
  <si>
    <t>Zestaw odczynników do oznaczania metylacji promotora MGMT z zastosowaniem metody real-time PCR, zestaw CE IVD przeznaczony do badania z bloczków parafinowych i tkanki świeżej, zawiera odczynniki na 50 reakcji. Kompatybilny z LightCycler 480 firmy Roche, zwalidowany zestaw barwników: FAM, HEX/VIC, 50reakcji/1op.</t>
  </si>
  <si>
    <t>Zadanie 15</t>
  </si>
  <si>
    <t>Zadanie 16</t>
  </si>
  <si>
    <t>Zadanie 17</t>
  </si>
  <si>
    <t xml:space="preserve">Midori Green lub równoważny, barwnik emitujący zielone światło po związaniu z DNA lub RNA w świetle UV, do barwienia żelu agarozowego, nietoksyczny i niekarcerogenny do biologii molekularnej, 1 ml/op </t>
  </si>
  <si>
    <t xml:space="preserve">Zestaw 7 taśm, z których każda zawiera 16 niezależnych kanałów elektroforetycznch wypełnionych żelem do analizy jakościowej i ilościowej DNA w przedziale 35pz do 1000 pz.i czułości 0.1 ng/µL Każda taśma powinna posiadać unikatowy barcode odczytywany przez system Tapestation. </t>
  </si>
  <si>
    <t xml:space="preserve">Zestaw odczynników na 112 próbek zawierających bufor i wzorzec w postaci drabinki DNA dla przedziału 35pz-1000pz. i czułości 0.1 ng/µl. Kompatybilne z taśmami do urządzenia Tapestation </t>
  </si>
  <si>
    <t xml:space="preserve">Zestaw 7 taśm, z których każda zawiera 16 niezależnych kanałów elektroforetycznch wypełnionych żelem do analizy jakościowej i ilościowej DNA w przedziale 35pz do 1000 pz.i czułości 5 pg/µl. Każda taśma powinna posiadać unikatowy barcode odczytywany przez system Tapestation. </t>
  </si>
  <si>
    <t xml:space="preserve">Zestaw odczynników na 112 próbek zawierających bufor i wzorzec w postaci drabinki DNA dla przedziału 35pz-1000pz. i czułości 5 pg/µl. Kompatybilne z taśmami do urządzenia Tapestation </t>
  </si>
  <si>
    <t xml:space="preserve">Zestaw 7 taśm, z których każda zawiera 16 niezależnych kanałów elektroforetycznch wypełnionych żelem do analizy genomowego DNA w przedziale od 200 do 60 000pz. Każda taśma powinna posiadać unikatowy barcode odczytywany przez system Tapestation. </t>
  </si>
  <si>
    <t xml:space="preserve">Zestaw odczynników na 112 próbek zawierających bufor i wzorzec w postaci drabinki DNA do analizy genomowego DNA w przedziale od 200 do 60 000pz. Kompatybilne z taśmami do urządzenia Tapestation </t>
  </si>
  <si>
    <t>Końcówki do pipetowania(tipsy) pakowane po 112sz/pudełko. Kompatybilne z systemem Tapestation</t>
  </si>
  <si>
    <t>ZADANIE 21</t>
  </si>
  <si>
    <t>Probówki do PCR, poj. 0,5ml, wym. 7,9x30,9mm, bezbarwne, 500szt/opak.</t>
  </si>
  <si>
    <t xml:space="preserve">  </t>
  </si>
  <si>
    <t>PO88 -025R, P056-25R</t>
  </si>
  <si>
    <t>ME012-025R, ME011-025R</t>
  </si>
  <si>
    <t>P420MPN mix1, P520 MPN mix2</t>
  </si>
  <si>
    <t>SALSA MLPA P probemix – 25 rxn:</t>
  </si>
  <si>
    <t xml:space="preserve">P037-025R, P038-025R, P040-025R, P056, </t>
  </si>
  <si>
    <t>Zestaw do izolacji DNA z materiału utrwalonego i zatopionego w bloczkach parafinowych, kompatybilny do aparatu Maxwell RSC 48, umożliwiający uzyskanie DNA wysokiej jakości oraz czystości wymaganej przy procedurach NGS, MLPA, RQ PRC, Sanger</t>
  </si>
  <si>
    <t>Probówki typu ClicFit Microtube o poj 1,5ml kompatybilne do biorobota Maxwell, 1000szt./op.</t>
  </si>
  <si>
    <t>System do analizy MSI Dx , fluorescencyjny, multipleksowy test PCR do wykrywania niestabilności mikrosatelitarnej w guzach litych, CE-IVD, 100 reakcji/op.</t>
  </si>
  <si>
    <t>Standardy do kalibracji elektroforezy kapilarnej w sekwenatorze przed analizą niestabilności mikrosatelitarnej (MSI), kompatybilny z systemem do analizy MSI CE-IVD</t>
  </si>
  <si>
    <t>Środek do eliminacji RNazy i DNA z powierzchni laboratoryjnych, do odkażania aparatury, blatów, wyrobów szklanych i plastikowych, 1000ml/opak.</t>
  </si>
  <si>
    <t>Zestaw do izolacji DNA z krwi obwodowej Set B zawierający bufor AL, AE, liofilizat proteinazy oraz rozpuszczalnik do proteinazy, kompatybilny do Biorobota QIAcube lub równoważny, 1 op.</t>
  </si>
  <si>
    <t>Zestaw do izolacji DNA z FFPE,  wysoki odzysk amplifikowalnego DNA, usuwanie parafiny bez ksylenu lub podobnych rozpuszczalników, etap usuwania artefaktów przy użyciu uracylo-N-glikozylazy (UNG), gotowe do użycia DNA do PCR, cyfrowego PCR (dPCR) i sekwencjonowania nowej generacji (NGS), 50 izolacji/opak.</t>
  </si>
  <si>
    <t>Końcówki do pipet typu Gilson/Eppendorf, o pojemności 2-100 µl z filtrem,  wolne od DNAzy RNAzy, niepirogenne w  statywach 480szt/op</t>
  </si>
  <si>
    <t>Końcówki do pipet typu Gilson/Eppendorf, o pojemności 20-300 µl z filtrem,  wolne od DNAzy RNAzy, niepirogenne w statywach 480szt/op</t>
  </si>
  <si>
    <t>Końcówki do pipet typu Gilson/Eppendorf, o pojemności 1000 µl z filtrem,  wolne od DNAzy RNAzy, niepirogenne w statywach 480szt/op</t>
  </si>
  <si>
    <t>Końcówki do pipet typu Gilson/Eppendorf, o pojemności 200 µl z filtrem,  wolne od DNAzy RNAzy, niepirogenne w  statywach 480szt/op</t>
  </si>
  <si>
    <t>Końcówki do pipet typu Gilson/Eppendorf, o pojemności 2-20 µl z filtrem,  wolne od DNAzy RNAzy, niepirogenne w  statywach 480szt/op</t>
  </si>
  <si>
    <t>Końcówki do pipet typu Gilson/Eppendorf, o pojemności 0,5-20 µl z filtrem,  wolne od DNAzy RNAzy, niepirogenne w  statywach 480szt/op.</t>
  </si>
  <si>
    <t>Exonuclease I kit (20 U/μL)  1000U/op.</t>
  </si>
  <si>
    <t xml:space="preserve">AmpliTaq Gold 360 Master Mix, zawierającr 360 GC Enhancer, 5ml/op </t>
  </si>
  <si>
    <t>Ostrza do mikrotomu typu "FEATHER R35"; długość 80mm, szerokość 8mm, grubość 0,25mm, kąt ostrza 35, ze stali nierdzewnej, krawędzie tnące dodatkowo hartowane, przeznaczone do skrawania materiału tkankowego, dozownik zawierający 50 ostrzy, 1 opak./1 dozownik</t>
  </si>
  <si>
    <t>Sterylne probóki do mrożenia zakręcane (krioprobówki) 2,0 ml, zakres temperatur od -196°C do +121°C,  wolne od DNAzy RNAzy, niepirogenne, w worku 10x50szt. 500szt/op.</t>
  </si>
  <si>
    <t>Sterylne probówki wirówkowe 1,5ml, typu Eppendorf z zamknięciem Safe Lock, Wolne od Dnaz i Rnaz, bezbarwne, minimalna adhezja cząsteczek próbki, zakres temperatur: około -80 do +120°C, max. możliwość wirowania 20000g, w worku 1x500szt./500szt.</t>
  </si>
  <si>
    <t>Płytki do PCR i RT-qPCR, 96-dołkowe o pojemności 0,1ml, białe, z półkołnierzem, niskim profilem, dedykowane do Roche Lightcycler 480, Lightcycler 480 II i Lightcycler 96, wolne od Dnaz i Rnaz, niepirogenne, 5x10szt./50szt.</t>
  </si>
  <si>
    <t>Sterylne, probówki wirówkowe typu FALCON 15 ml, zakres temperatur  -80 do +120°C, max. możliwość wirowania 12000g, szczelna zakrętka,z wyraźną skalą pomiarową oraz białym polem do opisu, wolne od Dnaz i Rnaz, niepirogenne, 10x50sztuk/500szt.</t>
  </si>
  <si>
    <t>Sterylne, probówki wirówkowe typu Falcon 50 ml, zakres temperatur  -80 do +120°C, max. możliwość wirowania 12000g, szczelna zakrętka,z wyraźną skalą pomiarową oraz białym polem do opisu, wolne od Dnaz i Rnaz, niepirogenne, 20x25sztuk/500szt.</t>
  </si>
  <si>
    <t>Końcówki do pipet typu Gilson/Eppendorf, o pojemności 0,1-10 µl z filtrem, ekstra długie, przezroczyste, formowane pierścienie, premium bio, sterylne, CE/IVD, wolne od DNAzy RNAzy, niepirogenne w statywach, 40 mm długość 960szt/opak.</t>
  </si>
  <si>
    <t>Zbiorniki na odczynniki do pipet 8-kanałowych o poj. 8 x 6 ml, 100szt/opak.</t>
  </si>
  <si>
    <t>Końcówki do pipety 8-kanałowej, 30-300 ul, w pudełkach, z filtrem, sterylne, wolne od DNAzy RNAzy, niepirogenne w  statywach 10x96szt./op</t>
  </si>
  <si>
    <t>Zestaw 4 kapilar 36 cm do ABI3130</t>
  </si>
  <si>
    <t>ZEST.</t>
  </si>
  <si>
    <t>Zadanie 20</t>
  </si>
  <si>
    <t>Marker wielkości w postaci drabinki DNA dla przedziału 35pz-1000pz i czułości 0.1 ng/µl.</t>
  </si>
  <si>
    <t>Marker wielkości w postaci drabinki DNA dla przedziału 35pz-1000pz i czułości 5 pg/µl.</t>
  </si>
  <si>
    <t>ZEST</t>
  </si>
  <si>
    <t>zestaw do oczyszczania i koncentracji DNA metoda kolumienkową, kolumienki z wieczkiem (capped), 50ozn./opak.</t>
  </si>
  <si>
    <t>Kompletny zestaw odczynników do tworzenia klastrów (do 4 milionów) oraz sekwencjonowania pozwalający na analizę próbek w trybie sparowanych końców i odczyt fragmentów nie krótszych niż 300 pz. Zestaw zapewniający uzyskanie do 4 milionów pojedynczych odczytów w jednym cyklu pracy sekwenatora. Zestaw typu Micro, kompatybilny z aparatem MiSeq, zawierający płytkę zapewniającą pracę w trybie sparowanych końców, kartridż oraz bufor płuczący.</t>
  </si>
  <si>
    <t>Sterylne krioprobówki wirówkowe 2.0ml, wolnostojące, gwint zewnętrzny, Dnase/Rnase &amp; Pyrogen Free, zakres temperatur od -196°C do 121°C, NEST Scientific Biotechnology, ednotoksyny: 0.1 EU, USP VI Grade, w worku 10x50szt/500szt</t>
  </si>
  <si>
    <t>Inserty do krioprobówek, białe, NEST Scientific Biotechnology 1x100szt.</t>
  </si>
  <si>
    <t>Poliwęglanowe kriopudełko na krioprobówki 2,0ml, 100- miejscowe, Nest Scientific Biotechnology, -196°C do +121°C,</t>
  </si>
  <si>
    <t>Płytki do PCR i RT-qPCR, 96- dołkowe 0.1ml, białe, ścięty narożnik H12, SEMI SKIRT, Dnase/Rnase &amp; Pyrogen Free, do Roche Lightcycler 480, Lightcycler 480 II i Lightcycler 96, 5x10szt./50szt</t>
  </si>
  <si>
    <t>Probówki wirówkowe 1,5ml typu Eppendorf, LOW RETENTION, Dnase/Rnase/ Protease &amp; Pyrogen Free, bezbarwne, z podwójnym zamknięciem Safe Lock, z skalą, do 20000g, -80°C do 121°C, USP VI, Grade, w worku 1x500szt./500szt.</t>
  </si>
  <si>
    <t>LAB ARMOR BEADS 8L</t>
  </si>
  <si>
    <t>Końcówki Combitips Advanced - poj. 0,1 ml - Eppendorf Quality - worek - 100 szt.</t>
  </si>
  <si>
    <t>Końcówki Combitips Advanced - poj. 0,2 ml - Eppendorf Quality - worek - 100 szt.</t>
  </si>
  <si>
    <t>Końcówki Combitips Advanced - poj. 0,5 ml - Eppendorf Quality - worek - 100 szt</t>
  </si>
  <si>
    <t>Pipeta Reference® 2 - regulowana poj. - 0,5-10 μl - kod barwny szary</t>
  </si>
  <si>
    <t>Pipeta Reference® 2 - regulowana poj. - 10-100 μl - kod barwny żółty</t>
  </si>
  <si>
    <t>Dozownik Multipette® E3x z kablem ładującym i pakietem mieszanym Combitips advanced® - 1μl-50 ml</t>
  </si>
  <si>
    <t>razem</t>
  </si>
  <si>
    <t>ZADANIE 22</t>
  </si>
  <si>
    <t>ZADANIE 23</t>
  </si>
  <si>
    <t>ZADANIE 24</t>
  </si>
  <si>
    <t>ZADANIE 25</t>
  </si>
  <si>
    <t>ZADANIE 26</t>
  </si>
  <si>
    <t>ZADANIE 27</t>
  </si>
  <si>
    <t>ZADANIE 28</t>
  </si>
  <si>
    <t xml:space="preserve">AS 1720 (Maxwell® RSC FFPE Plus DNA Kit), lub równoważny                                                                                                              AS 1510 (Maxwell® RSC Xcelerate DNA FFPE Kit),                                                                                                          AS 1450 (Maxwell® RSC DNA FFPE Kit) lub równoważne          </t>
  </si>
  <si>
    <t>Zestaw do izolacji kwasów nukleinowych wirusów, umożliwiający izolację  z podłoża do cytologii płynnej, zestaw kompatybilny do aparatu Maxwell RSC 48, z certyfikatem IVD (48 izol/opak.)</t>
  </si>
  <si>
    <t>Zestaw Real Time PCR do oznaczania genotypu wszystkich 14 HPV (Human Papillomavirus ) wysokiego ryzyka (24 rxn), Zestaw CE IVD (do diagnostyki in vitro), Test kompatybilny z Light Cycler 480 firmy Roche</t>
  </si>
  <si>
    <t>Zestaw Real Time PCR do oznaczania genotypu 16 i 18 oraz skrining  pozostałych wariantów wysokiego ryzyka HPV (Human Papillomavirus ), (100 rxn/opak.), Zestaw CE IVD (diagnostyki in vitro), test z listy akceptowanej przez  NFZ dla programu profilaktyki szyjki macicy, test  kompatybilny z Light Cycler 480 firmy Roche</t>
  </si>
  <si>
    <t xml:space="preserve">ABFIV2 - Bosphore  Detection Kit V1 (50 rxn/opak.) lub równoważny, test real time PCR do wykrywania mutacji  czynnika II (protrombina) oraz czynnika V (Leiden)  z krwi pełnej. Test posiada IVD. Test kompatybilny z Light Cycler 480 firmy Roche. </t>
  </si>
  <si>
    <t xml:space="preserve">kontrola pozytywna FII-FVL kompatybilna z zestawem do wykrywania mutacji  czynnika II (protrombina) oraz czynnika V (Leiden) </t>
  </si>
  <si>
    <t>op</t>
  </si>
  <si>
    <t xml:space="preserve">ABB277 - Bosphore Detection Kit V1 (50 rxn/opak.) lub równoważny. Test real time PCR do wykrywania  i charakteryzowania allelów genu HLA B-27 z próbek krwi pełnej.  Test posiada IVD. Test kompatybilny z Light Cycler 480 firmy Roche. </t>
  </si>
  <si>
    <t>Kontrola pozytywna HLA B27 v.3 kompatybilna z zestawem do wykrywania allelów genu HLA B-27</t>
  </si>
  <si>
    <t xml:space="preserve">Plexor (R) Calibration Kit Set A </t>
  </si>
  <si>
    <t>ZADANIE 29</t>
  </si>
  <si>
    <t>FastAP Thermosensitive Alkaline Phosphatase  kit 1U/ml  1000U/op.</t>
  </si>
  <si>
    <r>
      <t xml:space="preserve">Genetyczne testy paskowe do badań 30 mutacji w genu </t>
    </r>
    <r>
      <rPr>
        <i/>
        <sz val="11"/>
        <color rgb="FF000000"/>
        <rFont val="Arial Narrow"/>
        <family val="2"/>
        <charset val="238"/>
      </rPr>
      <t>EGFR</t>
    </r>
    <r>
      <rPr>
        <sz val="11"/>
        <color rgb="FF000000"/>
        <rFont val="Arial Narrow"/>
        <family val="2"/>
        <charset val="238"/>
      </rPr>
      <t xml:space="preserve">, w eksonach 18-21, certyfikat IVD, 20 testów/op. </t>
    </r>
  </si>
  <si>
    <r>
      <t xml:space="preserve">Zestaw odczynników do oznaczania mutaccji w genie </t>
    </r>
    <r>
      <rPr>
        <i/>
        <sz val="11"/>
        <color theme="1"/>
        <rFont val="Arial Narrow"/>
        <family val="2"/>
        <charset val="238"/>
      </rPr>
      <t>POLE z</t>
    </r>
    <r>
      <rPr>
        <sz val="11"/>
        <color theme="1"/>
        <rFont val="Arial Narrow"/>
        <family val="2"/>
        <charset val="238"/>
      </rPr>
      <t xml:space="preserve"> zastosowaniem metody real-time PCR, zestaw przeznaczony do badania z bloczków parafinowych i tkanki świeżej, zawiera odczynniki na 25 reakcji. Kompatybilny z LightCycler 480 firmy Roche, zwalidowany zestaw barwników: FAM, HEX/VIC, </t>
    </r>
    <r>
      <rPr>
        <sz val="11"/>
        <rFont val="Arial Narrow"/>
        <family val="2"/>
        <charset val="238"/>
      </rPr>
      <t>25reakcji/1op.</t>
    </r>
  </si>
  <si>
    <t>Sterylne medium o gradiencie gęstości przeznaczone do przygotowywania komórek jednojądrowych z krwi obwodowej, szpiku kostnego i krwi pępowinowej, gęstości: 1,077±0,001 g/mL, temperatura przechowywania 4–30°C , posiadający niskie poziomy endotoksyny (&lt; 0,12 EU/ml), pH 5.5–7.5, 1op/(6x100ml)</t>
  </si>
  <si>
    <t xml:space="preserve">Pipeta 8-kanałowa  Eppendorf Reference 2 lub równoważna z pierścieniem ze stali nierdzewnej, do pracy z płytkami 24- i 96-dołkowymi, regulowana pojemność, w zakresie 30-300µl, sprężynujący stożek umożliwiający mocować pewnie końcówki,wyposażona w tłok odporny na korozję i działanie związków chemicznych, z możliwością zablokowania wybranej wartości objętości, w całości autoklawowalna, posiadająca świadectwo kalibracji potwierdzające zgodność z wymogami dobrej praktyki laboratoryjnej (GLP),  </t>
  </si>
  <si>
    <t>Pojemnik do płynnej cytologii SUREPATH 10ml, służy do pobierania i transportu materiału cytologicznego w ramach badań przesiewowych w kierunku raka szyjki macicy, stosowany w metodzie cytologii na podłożu płynnym (LBC), umożliwia jednoczesne przeprowadzenie testu PAP oraz dodatkowych badań molekularnych, takich jak wykrywanie wirusa HPV HR, pojemnik zawiera 10 ml specjalistycznego płynu utrwalającego, który chroni komórki przed degradacją i eliminuje niepożądane elementy, takie jak śluz czy krew, zapewniając wyraźniejszy obraz mikroskopowy. Unikalna konstrukcja umożliwia bezpośrednie umieszczenie główki szczoteczki cytologicznej w pojemniku, co gwarantuje zachowanie 100% pobranego materiału, pojemnik wyposażony jest w kod kreskowy 2D, umożliwiający jednoznaczną identyfikację próbki od momentu pobrania aż do analizy laboratoryjnej.​</t>
  </si>
  <si>
    <t>Zestaw do przygotowania biblioteki NGS dla genów: TERT, ATRX, IDH1, IDH2, H3-3A, H3-3B, H3C2, EGFR, TP53, MGMT, BRAF, PIK3CA, SMO, KLF4, TRAF7, AKT1,  zawierający odczynniki do fragmentacji enzymatycznej z trawieniem gDNA na fragmenty w przedziale 200nt-700nt, sondy RNA dla wszystkich eksonów badanych genów o długości 120nt, sondy połączone z biotyną, służące do hybrydyzacji z bibliotekami DNA, indeksy i odczynnik do hybrydyzacji na 96 reakcji wraz z analizą 96 plików fastq  i oceną wariantów (analiza trzeciorzędowa) na 96 próbek  Zestaw służący do przygotowania biblioteki  NGS kompatybilnej z sekwenatorem Illumina, który umożliwia zamówienie własnego projektu panelu genów do wielkości 499tys. pz. Termin ważności od momentu dostarczenie nie krótszy niż 12 miesięcy. Czas przygotowania biblioteki 16 próbek nie dłuższy niż 10h z hybrydyzacją nie dłuższą niż 90min. Minimalna wymagana ilość startowego materiału DNA do analizy to 10ng z możliwością fragmentacji metodą sonikacji. Zestaw powinien zawierać wszystkie odczynniki niezbędne do przeprowadzania reakcji oraz kulki magnetyczne do oczyszczania. Technologia zoptymalizowana do próbek pochodzenia gDNA oraz FFPE. Sondy zawierają molekularne barkody a próbki muszą być indeksowane przed hybrydyzacją tak aby czułość zestawu była ≤1% VAF. Możliwość zautomatyzowania protokołu na platformę MagnisDx. Wykonawca zapewnia nieodpłatne wsparcie aplikacyjne w języku polskim w procesie projektowania sond. Wykonawca musi posiadać certyfikację ISO 9001:2015 oraz zapewnić wsparcie techniczne w języku polskim.</t>
  </si>
  <si>
    <t xml:space="preserve">Oligonukleotydy DNA oczyszczone standardowo, stopień czystości wystarczający do standardowych zastosowań (reakcja PCR, sekwencjonowanie). Oligonukleotydy o długości nie większej niż 30 nukleotydy/szt., skala syntezy 40 nmol. Oligonukleotydy dostarczone w formie liofilizowanej z załączoną instrukcją rozcieńczenia do stężenia 100µM. Długość i skład nukleotydów określane według indywidualnego zapotrzebowania bieżącego.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</si>
</sst>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44" formatCode="_-* #,##0.00\ &quot;zł&quot;_-;\-* #,##0.00\ &quot;zł&quot;_-;_-* &quot;-&quot;??\ &quot;zł&quot;_-;_-@_-"/>
    <numFmt numFmtId="164" formatCode="#,##0.00\ &quot;zł&quot;"/>
  </numFmts>
  <fonts count="20">
    <font>
      <sz val="11"/>
      <color theme="1"/>
      <name val="Calibri"/>
      <family val="2"/>
      <charset val="238"/>
      <scheme val="minor"/>
    </font>
    <font>
      <sz val="11"/>
      <color indexed="8"/>
      <name val="Czcionka tekstu podstawowego"/>
      <charset val="238"/>
    </font>
    <font>
      <sz val="11"/>
      <color indexed="8"/>
      <name val="Calibri"/>
      <family val="2"/>
      <charset val="238"/>
    </font>
    <font>
      <sz val="11"/>
      <color theme="1"/>
      <name val="Calibri"/>
      <family val="2"/>
      <charset val="238"/>
      <scheme val="minor"/>
    </font>
    <font>
      <sz val="11"/>
      <name val="Calibri"/>
      <family val="2"/>
      <charset val="238"/>
      <scheme val="minor"/>
    </font>
    <font>
      <b/>
      <sz val="11"/>
      <name val="Calibri"/>
      <family val="2"/>
      <charset val="238"/>
      <scheme val="minor"/>
    </font>
    <font>
      <u/>
      <sz val="11"/>
      <color theme="10"/>
      <name val="Calibri"/>
      <family val="2"/>
      <charset val="238"/>
      <scheme val="minor"/>
    </font>
    <font>
      <sz val="11"/>
      <color rgb="FF000000"/>
      <name val="Calibri"/>
      <family val="2"/>
      <charset val="238"/>
    </font>
    <font>
      <b/>
      <sz val="12"/>
      <name val="Arial Narrow"/>
      <family val="2"/>
      <charset val="238"/>
    </font>
    <font>
      <sz val="12"/>
      <name val="Arial Narrow"/>
      <family val="2"/>
      <charset val="238"/>
    </font>
    <font>
      <sz val="11"/>
      <name val="Arial Narrow"/>
      <family val="2"/>
      <charset val="238"/>
    </font>
    <font>
      <b/>
      <sz val="11"/>
      <name val="Arial Narrow"/>
      <family val="2"/>
      <charset val="238"/>
    </font>
    <font>
      <sz val="11"/>
      <color theme="1"/>
      <name val="Arial Narrow"/>
      <family val="2"/>
      <charset val="238"/>
    </font>
    <font>
      <sz val="11"/>
      <color rgb="FF000000"/>
      <name val="Arial Narrow"/>
      <family val="2"/>
      <charset val="238"/>
    </font>
    <font>
      <b/>
      <sz val="11"/>
      <color theme="1"/>
      <name val="Arial Narrow"/>
      <family val="2"/>
      <charset val="238"/>
    </font>
    <font>
      <i/>
      <sz val="11"/>
      <color rgb="FF000000"/>
      <name val="Arial Narrow"/>
      <family val="2"/>
      <charset val="238"/>
    </font>
    <font>
      <i/>
      <sz val="11"/>
      <color theme="1"/>
      <name val="Arial Narrow"/>
      <family val="2"/>
      <charset val="238"/>
    </font>
    <font>
      <b/>
      <sz val="12"/>
      <color theme="1"/>
      <name val="Arial Narrow"/>
      <family val="2"/>
      <charset val="238"/>
    </font>
    <font>
      <sz val="12"/>
      <color theme="1"/>
      <name val="Arial Narrow"/>
      <family val="2"/>
      <charset val="238"/>
    </font>
    <font>
      <sz val="12"/>
      <color rgb="FF000000"/>
      <name val="Arial Narrow"/>
      <family val="2"/>
      <charset val="238"/>
    </font>
  </fonts>
  <fills count="4">
    <fill>
      <patternFill patternType="none"/>
    </fill>
    <fill>
      <patternFill patternType="gray125"/>
    </fill>
    <fill>
      <patternFill patternType="solid">
        <fgColor rgb="FFFFFF00"/>
        <bgColor indexed="64"/>
      </patternFill>
    </fill>
    <fill>
      <patternFill patternType="solid">
        <fgColor theme="0"/>
        <bgColor indexed="64"/>
      </patternFill>
    </fill>
  </fills>
  <borders count="23">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
      <left/>
      <right/>
      <top/>
      <bottom style="thin">
        <color indexed="64"/>
      </bottom>
      <diagonal/>
    </border>
    <border>
      <left/>
      <right/>
      <top style="thin">
        <color indexed="64"/>
      </top>
      <bottom style="thin">
        <color indexed="64"/>
      </bottom>
      <diagonal/>
    </border>
    <border>
      <left style="thin">
        <color indexed="64"/>
      </left>
      <right/>
      <top style="thin">
        <color indexed="64"/>
      </top>
      <bottom/>
      <diagonal/>
    </border>
    <border>
      <left style="medium">
        <color indexed="64"/>
      </left>
      <right style="medium">
        <color indexed="64"/>
      </right>
      <top style="medium">
        <color indexed="64"/>
      </top>
      <bottom style="medium">
        <color indexed="64"/>
      </bottom>
      <diagonal/>
    </border>
    <border>
      <left/>
      <right style="thin">
        <color indexed="64"/>
      </right>
      <top style="thin">
        <color indexed="64"/>
      </top>
      <bottom style="thin">
        <color indexed="64"/>
      </bottom>
      <diagonal/>
    </border>
    <border>
      <left/>
      <right style="thin">
        <color indexed="64"/>
      </right>
      <top/>
      <bottom style="thin">
        <color indexed="64"/>
      </bottom>
      <diagonal/>
    </border>
    <border>
      <left style="medium">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right style="thin">
        <color indexed="64"/>
      </right>
      <top style="medium">
        <color indexed="64"/>
      </top>
      <bottom style="medium">
        <color indexed="64"/>
      </bottom>
      <diagonal/>
    </border>
    <border>
      <left style="thin">
        <color indexed="64"/>
      </left>
      <right/>
      <top/>
      <bottom/>
      <diagonal/>
    </border>
    <border>
      <left style="medium">
        <color indexed="64"/>
      </left>
      <right/>
      <top style="medium">
        <color indexed="64"/>
      </top>
      <bottom/>
      <diagonal/>
    </border>
    <border>
      <left style="medium">
        <color indexed="64"/>
      </left>
      <right style="medium">
        <color indexed="64"/>
      </right>
      <top style="medium">
        <color indexed="64"/>
      </top>
      <bottom/>
      <diagonal/>
    </border>
    <border>
      <left style="thin">
        <color indexed="64"/>
      </left>
      <right style="medium">
        <color indexed="64"/>
      </right>
      <top/>
      <bottom style="thin">
        <color indexed="64"/>
      </bottom>
      <diagonal/>
    </border>
    <border>
      <left style="medium">
        <color indexed="64"/>
      </left>
      <right style="thin">
        <color indexed="64"/>
      </right>
      <top/>
      <bottom style="thin">
        <color indexed="64"/>
      </bottom>
      <diagonal/>
    </border>
    <border>
      <left style="medium">
        <color indexed="64"/>
      </left>
      <right style="medium">
        <color indexed="64"/>
      </right>
      <top/>
      <bottom style="medium">
        <color indexed="64"/>
      </bottom>
      <diagonal/>
    </border>
  </borders>
  <cellStyleXfs count="7">
    <xf numFmtId="0" fontId="0" fillId="0" borderId="0"/>
    <xf numFmtId="0" fontId="1" fillId="0" borderId="0"/>
    <xf numFmtId="0" fontId="2" fillId="0" borderId="0"/>
    <xf numFmtId="9" fontId="3" fillId="0" borderId="0" applyFont="0" applyFill="0" applyBorder="0" applyAlignment="0" applyProtection="0"/>
    <xf numFmtId="44" fontId="3" fillId="0" borderId="0" applyFont="0" applyFill="0" applyBorder="0" applyAlignment="0" applyProtection="0"/>
    <xf numFmtId="0" fontId="6" fillId="0" borderId="0" applyNumberFormat="0" applyFill="0" applyBorder="0" applyAlignment="0" applyProtection="0"/>
    <xf numFmtId="0" fontId="7" fillId="0" borderId="0"/>
  </cellStyleXfs>
  <cellXfs count="220">
    <xf numFmtId="0" fontId="0" fillId="0" borderId="0" xfId="0"/>
    <xf numFmtId="0" fontId="4" fillId="0" borderId="0" xfId="0" applyFont="1"/>
    <xf numFmtId="0" fontId="4" fillId="2" borderId="0" xfId="0" applyFont="1" applyFill="1"/>
    <xf numFmtId="44" fontId="4" fillId="0" borderId="0" xfId="0" applyNumberFormat="1" applyFont="1"/>
    <xf numFmtId="44" fontId="0" fillId="0" borderId="0" xfId="0" applyNumberFormat="1" applyAlignment="1">
      <alignment horizontal="center" vertical="center"/>
    </xf>
    <xf numFmtId="0" fontId="0" fillId="0" borderId="0" xfId="0" applyAlignment="1">
      <alignment horizontal="center" vertical="center"/>
    </xf>
    <xf numFmtId="0" fontId="4" fillId="3" borderId="0" xfId="0" applyFont="1" applyFill="1" applyAlignment="1">
      <alignment horizontal="center" vertical="center" wrapText="1"/>
    </xf>
    <xf numFmtId="44" fontId="4" fillId="0" borderId="0" xfId="4" applyFont="1" applyFill="1" applyBorder="1" applyAlignment="1">
      <alignment horizontal="center" vertical="center"/>
    </xf>
    <xf numFmtId="9" fontId="4" fillId="0" borderId="0" xfId="3" applyFont="1" applyFill="1" applyBorder="1" applyAlignment="1">
      <alignment horizontal="center" vertical="center"/>
    </xf>
    <xf numFmtId="0" fontId="5" fillId="0" borderId="0" xfId="0" applyFont="1" applyAlignment="1">
      <alignment horizontal="center" vertical="center" wrapText="1"/>
    </xf>
    <xf numFmtId="0" fontId="0" fillId="0" borderId="0" xfId="0" applyAlignment="1">
      <alignment horizontal="center" vertical="center" wrapText="1"/>
    </xf>
    <xf numFmtId="0" fontId="4" fillId="0" borderId="0" xfId="0" applyFont="1" applyAlignment="1">
      <alignment horizontal="center" vertical="center" wrapText="1"/>
    </xf>
    <xf numFmtId="44" fontId="0" fillId="0" borderId="0" xfId="4" applyFont="1" applyAlignment="1">
      <alignment horizontal="center" vertical="center"/>
    </xf>
    <xf numFmtId="0" fontId="9" fillId="2" borderId="0" xfId="0" applyFont="1" applyFill="1" applyAlignment="1" applyProtection="1">
      <alignment vertical="center" wrapText="1"/>
      <protection locked="0"/>
    </xf>
    <xf numFmtId="0" fontId="9" fillId="2" borderId="0" xfId="0" applyFont="1" applyFill="1" applyAlignment="1" applyProtection="1">
      <alignment horizontal="center" vertical="center" wrapText="1"/>
      <protection locked="0"/>
    </xf>
    <xf numFmtId="44" fontId="9" fillId="2" borderId="0" xfId="4" applyFont="1" applyFill="1" applyBorder="1" applyAlignment="1" applyProtection="1">
      <alignment vertical="center" wrapText="1"/>
      <protection locked="0"/>
    </xf>
    <xf numFmtId="44" fontId="9" fillId="2" borderId="0" xfId="4" applyFont="1" applyFill="1" applyBorder="1" applyAlignment="1" applyProtection="1">
      <alignment vertical="center"/>
      <protection locked="0"/>
    </xf>
    <xf numFmtId="0" fontId="9" fillId="0" borderId="0" xfId="0" applyFont="1" applyAlignment="1" applyProtection="1">
      <alignment vertical="center"/>
      <protection locked="0"/>
    </xf>
    <xf numFmtId="1" fontId="8" fillId="3" borderId="0" xfId="0" applyNumberFormat="1" applyFont="1" applyFill="1" applyAlignment="1" applyProtection="1">
      <alignment horizontal="center" vertical="center" wrapText="1"/>
      <protection locked="0"/>
    </xf>
    <xf numFmtId="44" fontId="5" fillId="0" borderId="20" xfId="4" applyFont="1" applyFill="1" applyBorder="1" applyAlignment="1">
      <alignment horizontal="center" vertical="center"/>
    </xf>
    <xf numFmtId="44" fontId="5" fillId="0" borderId="21" xfId="4" applyFont="1" applyFill="1" applyBorder="1" applyAlignment="1">
      <alignment horizontal="center" vertical="center"/>
    </xf>
    <xf numFmtId="1" fontId="9" fillId="0" borderId="2" xfId="0" applyNumberFormat="1" applyFont="1" applyBorder="1" applyAlignment="1">
      <alignment vertical="center"/>
    </xf>
    <xf numFmtId="3" fontId="9" fillId="0" borderId="1" xfId="0" applyNumberFormat="1" applyFont="1" applyBorder="1" applyAlignment="1">
      <alignment horizontal="center" vertical="center" wrapText="1"/>
    </xf>
    <xf numFmtId="1" fontId="9" fillId="0" borderId="1" xfId="0" applyNumberFormat="1" applyFont="1" applyBorder="1" applyAlignment="1" applyProtection="1">
      <alignment horizontal="center" vertical="center" wrapText="1"/>
      <protection locked="0"/>
    </xf>
    <xf numFmtId="44" fontId="9" fillId="0" borderId="1" xfId="0" applyNumberFormat="1" applyFont="1" applyBorder="1" applyAlignment="1">
      <alignment horizontal="center" vertical="center"/>
    </xf>
    <xf numFmtId="9" fontId="9" fillId="0" borderId="1" xfId="3" applyFont="1" applyFill="1" applyBorder="1" applyAlignment="1">
      <alignment horizontal="center" vertical="center"/>
    </xf>
    <xf numFmtId="0" fontId="9" fillId="0" borderId="0" xfId="0" applyFont="1" applyAlignment="1">
      <alignment vertical="center"/>
    </xf>
    <xf numFmtId="1" fontId="8" fillId="0" borderId="0" xfId="0" applyNumberFormat="1" applyFont="1" applyAlignment="1" applyProtection="1">
      <alignment horizontal="center" vertical="center" wrapText="1"/>
      <protection locked="0"/>
    </xf>
    <xf numFmtId="1" fontId="9" fillId="0" borderId="0" xfId="0" applyNumberFormat="1" applyFont="1" applyAlignment="1">
      <alignment vertical="center"/>
    </xf>
    <xf numFmtId="0" fontId="9" fillId="0" borderId="1" xfId="0" applyFont="1" applyBorder="1" applyAlignment="1" applyProtection="1">
      <alignment vertical="center" wrapText="1"/>
      <protection locked="0"/>
    </xf>
    <xf numFmtId="0" fontId="9" fillId="0" borderId="1" xfId="0" applyFont="1" applyBorder="1" applyAlignment="1" applyProtection="1">
      <alignment horizontal="center" vertical="center" wrapText="1"/>
      <protection locked="0"/>
    </xf>
    <xf numFmtId="1" fontId="8" fillId="2" borderId="0" xfId="0" applyNumberFormat="1" applyFont="1" applyFill="1" applyAlignment="1" applyProtection="1">
      <alignment horizontal="center" vertical="center" wrapText="1"/>
      <protection locked="0"/>
    </xf>
    <xf numFmtId="0" fontId="11" fillId="0" borderId="1" xfId="0" applyFont="1" applyBorder="1" applyAlignment="1">
      <alignment horizontal="center" vertical="center" wrapText="1"/>
    </xf>
    <xf numFmtId="0" fontId="10" fillId="0" borderId="1" xfId="0" applyFont="1" applyBorder="1" applyAlignment="1">
      <alignment horizontal="center" vertical="center"/>
    </xf>
    <xf numFmtId="0" fontId="10" fillId="0" borderId="1" xfId="0" applyFont="1" applyBorder="1" applyAlignment="1">
      <alignment horizontal="center" vertical="center" wrapText="1"/>
    </xf>
    <xf numFmtId="0" fontId="12" fillId="0" borderId="0" xfId="0" applyFont="1" applyAlignment="1">
      <alignment horizontal="center" vertical="center"/>
    </xf>
    <xf numFmtId="44" fontId="11" fillId="0" borderId="1" xfId="4" applyFont="1" applyFill="1" applyBorder="1" applyAlignment="1">
      <alignment horizontal="center" vertical="center" wrapText="1"/>
    </xf>
    <xf numFmtId="9" fontId="11" fillId="0" borderId="1" xfId="3" applyFont="1" applyFill="1" applyBorder="1" applyAlignment="1">
      <alignment horizontal="center" vertical="center" wrapText="1"/>
    </xf>
    <xf numFmtId="44" fontId="11" fillId="0" borderId="2" xfId="4" applyFont="1" applyFill="1" applyBorder="1" applyAlignment="1">
      <alignment horizontal="center" vertical="center" wrapText="1"/>
    </xf>
    <xf numFmtId="0" fontId="10" fillId="2" borderId="2" xfId="0" applyFont="1" applyFill="1" applyBorder="1" applyAlignment="1">
      <alignment horizontal="center" vertical="center" wrapText="1"/>
    </xf>
    <xf numFmtId="0" fontId="10" fillId="2" borderId="8" xfId="0" applyFont="1" applyFill="1" applyBorder="1" applyAlignment="1">
      <alignment horizontal="center" vertical="center" wrapText="1"/>
    </xf>
    <xf numFmtId="44" fontId="10" fillId="2" borderId="8" xfId="4" applyFont="1" applyFill="1" applyBorder="1" applyAlignment="1">
      <alignment horizontal="center" vertical="center" wrapText="1"/>
    </xf>
    <xf numFmtId="0" fontId="10" fillId="3" borderId="1" xfId="0" applyFont="1" applyFill="1" applyBorder="1" applyAlignment="1">
      <alignment horizontal="center" vertical="center" wrapText="1"/>
    </xf>
    <xf numFmtId="0" fontId="10" fillId="0" borderId="3" xfId="0" applyFont="1" applyBorder="1" applyAlignment="1">
      <alignment horizontal="center" vertical="center"/>
    </xf>
    <xf numFmtId="44" fontId="10" fillId="0" borderId="3" xfId="4" applyFont="1" applyFill="1" applyBorder="1" applyAlignment="1">
      <alignment horizontal="center" vertical="center"/>
    </xf>
    <xf numFmtId="0" fontId="10" fillId="0" borderId="5" xfId="0" applyFont="1" applyBorder="1" applyAlignment="1">
      <alignment horizontal="center" vertical="center"/>
    </xf>
    <xf numFmtId="44" fontId="10" fillId="0" borderId="1" xfId="4" applyFont="1" applyFill="1" applyBorder="1" applyAlignment="1">
      <alignment horizontal="center" vertical="center"/>
    </xf>
    <xf numFmtId="9" fontId="10" fillId="0" borderId="1" xfId="3" applyFont="1" applyFill="1" applyBorder="1" applyAlignment="1">
      <alignment horizontal="center" vertical="center"/>
    </xf>
    <xf numFmtId="44" fontId="10" fillId="0" borderId="2" xfId="4" applyFont="1" applyFill="1" applyBorder="1" applyAlignment="1">
      <alignment horizontal="center" vertical="center"/>
    </xf>
    <xf numFmtId="0" fontId="12" fillId="3" borderId="1" xfId="0" applyFont="1" applyFill="1" applyBorder="1" applyAlignment="1">
      <alignment horizontal="center" vertical="center" wrapText="1"/>
    </xf>
    <xf numFmtId="0" fontId="12" fillId="0" borderId="0" xfId="0" applyFont="1" applyAlignment="1">
      <alignment horizontal="center" vertical="center" wrapText="1"/>
    </xf>
    <xf numFmtId="44" fontId="11" fillId="0" borderId="1" xfId="4" applyFont="1" applyFill="1" applyBorder="1" applyAlignment="1">
      <alignment horizontal="center" vertical="center"/>
    </xf>
    <xf numFmtId="44" fontId="11" fillId="0" borderId="2" xfId="4" applyFont="1" applyFill="1" applyBorder="1" applyAlignment="1">
      <alignment horizontal="center" vertical="center"/>
    </xf>
    <xf numFmtId="0" fontId="11" fillId="2" borderId="2" xfId="0" applyFont="1" applyFill="1" applyBorder="1" applyAlignment="1">
      <alignment horizontal="center" vertical="center" wrapText="1"/>
    </xf>
    <xf numFmtId="0" fontId="11" fillId="2" borderId="8" xfId="0" applyFont="1" applyFill="1" applyBorder="1" applyAlignment="1">
      <alignment horizontal="center" vertical="center" wrapText="1"/>
    </xf>
    <xf numFmtId="44" fontId="11" fillId="2" borderId="8" xfId="4" applyFont="1" applyFill="1" applyBorder="1" applyAlignment="1">
      <alignment horizontal="center" vertical="center" wrapText="1"/>
    </xf>
    <xf numFmtId="0" fontId="10" fillId="0" borderId="8" xfId="0" applyFont="1" applyBorder="1" applyAlignment="1">
      <alignment horizontal="center" vertical="center" wrapText="1"/>
    </xf>
    <xf numFmtId="0" fontId="10" fillId="3" borderId="5" xfId="0" applyFont="1" applyFill="1" applyBorder="1" applyAlignment="1">
      <alignment horizontal="center" vertical="center" wrapText="1"/>
    </xf>
    <xf numFmtId="0" fontId="10" fillId="0" borderId="5" xfId="0" applyFont="1" applyBorder="1" applyAlignment="1">
      <alignment horizontal="center" vertical="center" wrapText="1"/>
    </xf>
    <xf numFmtId="0" fontId="13" fillId="3" borderId="1" xfId="0" applyFont="1" applyFill="1" applyBorder="1" applyAlignment="1">
      <alignment horizontal="center" vertical="center" wrapText="1"/>
    </xf>
    <xf numFmtId="3" fontId="10" fillId="3" borderId="1" xfId="0" applyNumberFormat="1" applyFont="1" applyFill="1" applyBorder="1" applyAlignment="1">
      <alignment horizontal="center" vertical="center" wrapText="1"/>
    </xf>
    <xf numFmtId="0" fontId="10" fillId="3" borderId="1" xfId="5" applyFont="1" applyFill="1" applyBorder="1" applyAlignment="1">
      <alignment horizontal="center" vertical="center" wrapText="1"/>
    </xf>
    <xf numFmtId="44" fontId="10" fillId="3" borderId="2" xfId="4" applyFont="1" applyFill="1" applyBorder="1" applyAlignment="1">
      <alignment horizontal="center" vertical="center"/>
    </xf>
    <xf numFmtId="44" fontId="10" fillId="0" borderId="9" xfId="4" applyFont="1" applyFill="1" applyBorder="1" applyAlignment="1">
      <alignment horizontal="center" vertical="center"/>
    </xf>
    <xf numFmtId="0" fontId="11" fillId="0" borderId="5" xfId="0" applyFont="1" applyBorder="1" applyAlignment="1">
      <alignment horizontal="center" vertical="center" wrapText="1"/>
    </xf>
    <xf numFmtId="44" fontId="11" fillId="0" borderId="10" xfId="4" applyFont="1" applyFill="1" applyBorder="1" applyAlignment="1">
      <alignment horizontal="center" vertical="center"/>
    </xf>
    <xf numFmtId="0" fontId="11" fillId="2" borderId="7" xfId="0" applyFont="1" applyFill="1" applyBorder="1" applyAlignment="1">
      <alignment horizontal="center" vertical="center" wrapText="1"/>
    </xf>
    <xf numFmtId="0" fontId="12" fillId="3" borderId="2" xfId="0" applyFont="1" applyFill="1" applyBorder="1" applyAlignment="1">
      <alignment horizontal="center" vertical="center" wrapText="1"/>
    </xf>
    <xf numFmtId="0" fontId="11" fillId="0" borderId="1" xfId="0" applyFont="1" applyBorder="1" applyAlignment="1">
      <alignment horizontal="center" vertical="center"/>
    </xf>
    <xf numFmtId="0" fontId="10" fillId="3" borderId="2" xfId="0" applyFont="1" applyFill="1" applyBorder="1" applyAlignment="1">
      <alignment horizontal="center" vertical="center" wrapText="1"/>
    </xf>
    <xf numFmtId="44" fontId="10" fillId="0" borderId="8" xfId="4" applyFont="1" applyFill="1" applyBorder="1" applyAlignment="1">
      <alignment horizontal="center" vertical="center"/>
    </xf>
    <xf numFmtId="0" fontId="11" fillId="2" borderId="8" xfId="0" applyFont="1" applyFill="1" applyBorder="1" applyAlignment="1">
      <alignment vertical="center" wrapText="1"/>
    </xf>
    <xf numFmtId="44" fontId="11" fillId="2" borderId="8" xfId="4" applyFont="1" applyFill="1" applyBorder="1" applyAlignment="1">
      <alignment vertical="center" wrapText="1"/>
    </xf>
    <xf numFmtId="44" fontId="10" fillId="0" borderId="1" xfId="4" applyFont="1" applyFill="1" applyBorder="1" applyAlignment="1">
      <alignment horizontal="center" vertical="center" wrapText="1"/>
    </xf>
    <xf numFmtId="0" fontId="12" fillId="3" borderId="1" xfId="0" applyFont="1" applyFill="1" applyBorder="1" applyAlignment="1">
      <alignment horizontal="center"/>
    </xf>
    <xf numFmtId="0" fontId="12" fillId="3" borderId="1" xfId="0" applyFont="1" applyFill="1" applyBorder="1" applyAlignment="1">
      <alignment horizontal="center" vertical="center"/>
    </xf>
    <xf numFmtId="0" fontId="12" fillId="0" borderId="1" xfId="0" applyFont="1" applyBorder="1" applyAlignment="1">
      <alignment horizontal="center" vertical="center"/>
    </xf>
    <xf numFmtId="44" fontId="11" fillId="0" borderId="14" xfId="4" applyFont="1" applyFill="1" applyBorder="1" applyAlignment="1">
      <alignment horizontal="center" vertical="center"/>
    </xf>
    <xf numFmtId="0" fontId="13" fillId="0" borderId="1" xfId="6" applyFont="1" applyBorder="1" applyAlignment="1">
      <alignment horizontal="center" vertical="center" wrapText="1"/>
    </xf>
    <xf numFmtId="0" fontId="12" fillId="0" borderId="1" xfId="0" applyFont="1" applyBorder="1" applyAlignment="1">
      <alignment horizontal="center" vertical="center" wrapText="1"/>
    </xf>
    <xf numFmtId="0" fontId="13" fillId="3" borderId="1" xfId="6" applyFont="1" applyFill="1" applyBorder="1" applyAlignment="1">
      <alignment horizontal="center" vertical="center" wrapText="1"/>
    </xf>
    <xf numFmtId="0" fontId="10" fillId="3" borderId="1" xfId="6" applyFont="1" applyFill="1" applyBorder="1" applyAlignment="1">
      <alignment horizontal="center" vertical="center" wrapText="1"/>
    </xf>
    <xf numFmtId="0" fontId="10" fillId="0" borderId="1" xfId="1" applyFont="1" applyBorder="1" applyAlignment="1">
      <alignment horizontal="center" vertical="center" wrapText="1"/>
    </xf>
    <xf numFmtId="0" fontId="10" fillId="0" borderId="1" xfId="1" applyFont="1" applyBorder="1" applyAlignment="1">
      <alignment horizontal="center" vertical="center"/>
    </xf>
    <xf numFmtId="0" fontId="11" fillId="2" borderId="8" xfId="0" applyFont="1" applyFill="1" applyBorder="1" applyAlignment="1">
      <alignment vertical="center"/>
    </xf>
    <xf numFmtId="0" fontId="11" fillId="2" borderId="8" xfId="0" applyFont="1" applyFill="1" applyBorder="1" applyAlignment="1">
      <alignment horizontal="center" vertical="center"/>
    </xf>
    <xf numFmtId="44" fontId="11" fillId="2" borderId="8" xfId="4" applyFont="1" applyFill="1" applyBorder="1" applyAlignment="1">
      <alignment vertical="center"/>
    </xf>
    <xf numFmtId="0" fontId="11" fillId="2" borderId="11" xfId="0" applyFont="1" applyFill="1" applyBorder="1" applyAlignment="1">
      <alignment vertical="center" wrapText="1"/>
    </xf>
    <xf numFmtId="0" fontId="12" fillId="3" borderId="1" xfId="0" applyFont="1" applyFill="1" applyBorder="1" applyAlignment="1">
      <alignment horizontal="left" vertical="center" wrapText="1"/>
    </xf>
    <xf numFmtId="0" fontId="10" fillId="3" borderId="1" xfId="0" applyFont="1" applyFill="1" applyBorder="1" applyAlignment="1">
      <alignment horizontal="left" vertical="center" wrapText="1"/>
    </xf>
    <xf numFmtId="0" fontId="14" fillId="3" borderId="1" xfId="0" applyFont="1" applyFill="1" applyBorder="1" applyAlignment="1">
      <alignment horizontal="center" vertical="center" wrapText="1"/>
    </xf>
    <xf numFmtId="0" fontId="12" fillId="0" borderId="5" xfId="0" applyFont="1" applyBorder="1" applyAlignment="1">
      <alignment horizontal="center" vertical="center"/>
    </xf>
    <xf numFmtId="0" fontId="11" fillId="2" borderId="1" xfId="0" applyFont="1" applyFill="1" applyBorder="1" applyAlignment="1">
      <alignment horizontal="center" vertical="center" wrapText="1"/>
    </xf>
    <xf numFmtId="0" fontId="10" fillId="2" borderId="1" xfId="0" applyFont="1" applyFill="1" applyBorder="1" applyAlignment="1">
      <alignment horizontal="left" vertical="center" wrapText="1"/>
    </xf>
    <xf numFmtId="0" fontId="11" fillId="2" borderId="7" xfId="0" applyFont="1" applyFill="1" applyBorder="1" applyAlignment="1">
      <alignment vertical="center" wrapText="1"/>
    </xf>
    <xf numFmtId="0" fontId="11" fillId="2" borderId="12" xfId="0" applyFont="1" applyFill="1" applyBorder="1" applyAlignment="1">
      <alignment vertical="center" wrapText="1"/>
    </xf>
    <xf numFmtId="0" fontId="11" fillId="0" borderId="1" xfId="0" applyFont="1" applyBorder="1" applyAlignment="1">
      <alignment vertical="center" wrapText="1"/>
    </xf>
    <xf numFmtId="0" fontId="12" fillId="0" borderId="1" xfId="0" applyFont="1" applyBorder="1" applyAlignment="1">
      <alignment horizontal="left" vertical="center" wrapText="1"/>
    </xf>
    <xf numFmtId="44" fontId="10" fillId="0" borderId="1" xfId="4" applyFont="1" applyFill="1" applyBorder="1" applyAlignment="1">
      <alignment vertical="center" wrapText="1"/>
    </xf>
    <xf numFmtId="0" fontId="12" fillId="0" borderId="2" xfId="0" applyFont="1" applyBorder="1" applyAlignment="1">
      <alignment horizontal="center" vertical="center" wrapText="1"/>
    </xf>
    <xf numFmtId="0" fontId="10" fillId="0" borderId="1" xfId="0" applyFont="1" applyBorder="1" applyAlignment="1">
      <alignment horizontal="left" vertical="center" wrapText="1"/>
    </xf>
    <xf numFmtId="44" fontId="11" fillId="0" borderId="13" xfId="4" applyFont="1" applyFill="1" applyBorder="1" applyAlignment="1">
      <alignment horizontal="center" vertical="center"/>
    </xf>
    <xf numFmtId="0" fontId="11" fillId="0" borderId="8" xfId="0" applyFont="1" applyBorder="1" applyAlignment="1">
      <alignment vertical="center" wrapText="1"/>
    </xf>
    <xf numFmtId="44" fontId="10" fillId="0" borderId="1" xfId="4" applyFont="1" applyBorder="1" applyAlignment="1">
      <alignment vertical="center" wrapText="1"/>
    </xf>
    <xf numFmtId="0" fontId="12" fillId="0" borderId="0" xfId="0" applyFont="1" applyAlignment="1">
      <alignment horizontal="left"/>
    </xf>
    <xf numFmtId="44" fontId="11" fillId="0" borderId="8" xfId="4" applyFont="1" applyBorder="1" applyAlignment="1">
      <alignment vertical="center" wrapText="1"/>
    </xf>
    <xf numFmtId="44" fontId="11" fillId="0" borderId="1" xfId="0" applyNumberFormat="1" applyFont="1" applyBorder="1" applyAlignment="1">
      <alignment vertical="center" wrapText="1"/>
    </xf>
    <xf numFmtId="44" fontId="11" fillId="0" borderId="11" xfId="0" applyNumberFormat="1" applyFont="1" applyBorder="1" applyAlignment="1">
      <alignment vertical="center" wrapText="1"/>
    </xf>
    <xf numFmtId="9" fontId="10" fillId="0" borderId="1" xfId="3" applyFont="1" applyFill="1" applyBorder="1" applyAlignment="1">
      <alignment horizontal="center" vertical="center" wrapText="1"/>
    </xf>
    <xf numFmtId="0" fontId="11" fillId="3" borderId="1" xfId="0" applyFont="1" applyFill="1" applyBorder="1" applyAlignment="1">
      <alignment horizontal="center" vertical="center" wrapText="1"/>
    </xf>
    <xf numFmtId="0" fontId="10" fillId="3" borderId="8" xfId="0" applyFont="1" applyFill="1" applyBorder="1" applyAlignment="1">
      <alignment horizontal="center" vertical="center" wrapText="1"/>
    </xf>
    <xf numFmtId="9" fontId="10" fillId="0" borderId="8" xfId="3" applyFont="1" applyFill="1" applyBorder="1" applyAlignment="1">
      <alignment horizontal="center" vertical="center"/>
    </xf>
    <xf numFmtId="0" fontId="10" fillId="2" borderId="1" xfId="0" applyFont="1" applyFill="1" applyBorder="1" applyAlignment="1">
      <alignment horizontal="center" vertical="center" wrapText="1"/>
    </xf>
    <xf numFmtId="44" fontId="11" fillId="0" borderId="3" xfId="4" applyFont="1" applyFill="1" applyBorder="1" applyAlignment="1">
      <alignment horizontal="center" vertical="center"/>
    </xf>
    <xf numFmtId="44" fontId="11" fillId="0" borderId="9" xfId="4" applyFont="1" applyFill="1" applyBorder="1" applyAlignment="1">
      <alignment horizontal="center" vertical="center"/>
    </xf>
    <xf numFmtId="44" fontId="11" fillId="0" borderId="16" xfId="4" applyFont="1" applyFill="1" applyBorder="1" applyAlignment="1">
      <alignment horizontal="center" vertical="center"/>
    </xf>
    <xf numFmtId="44" fontId="11" fillId="0" borderId="15" xfId="4" applyFont="1" applyFill="1" applyBorder="1" applyAlignment="1">
      <alignment horizontal="center" vertical="center"/>
    </xf>
    <xf numFmtId="0" fontId="11" fillId="2" borderId="8" xfId="0" applyFont="1" applyFill="1" applyBorder="1" applyAlignment="1">
      <alignment wrapText="1"/>
    </xf>
    <xf numFmtId="44" fontId="11" fillId="2" borderId="8" xfId="4" applyFont="1" applyFill="1" applyBorder="1" applyAlignment="1">
      <alignment wrapText="1"/>
    </xf>
    <xf numFmtId="0" fontId="11" fillId="2" borderId="7" xfId="0" applyFont="1" applyFill="1" applyBorder="1" applyAlignment="1">
      <alignment wrapText="1"/>
    </xf>
    <xf numFmtId="0" fontId="11" fillId="2" borderId="12" xfId="0" applyFont="1" applyFill="1" applyBorder="1" applyAlignment="1">
      <alignment wrapText="1"/>
    </xf>
    <xf numFmtId="0" fontId="10" fillId="3" borderId="1" xfId="0" applyFont="1" applyFill="1" applyBorder="1" applyAlignment="1">
      <alignment horizontal="center" wrapText="1"/>
    </xf>
    <xf numFmtId="0" fontId="10" fillId="0" borderId="1" xfId="0" applyFont="1" applyBorder="1" applyAlignment="1">
      <alignment horizontal="center" wrapText="1"/>
    </xf>
    <xf numFmtId="0" fontId="10" fillId="3" borderId="2" xfId="0" applyFont="1" applyFill="1" applyBorder="1" applyAlignment="1">
      <alignment horizontal="left" vertical="center" wrapText="1"/>
    </xf>
    <xf numFmtId="0" fontId="11" fillId="2" borderId="11" xfId="0" applyFont="1" applyFill="1" applyBorder="1" applyAlignment="1">
      <alignment wrapText="1"/>
    </xf>
    <xf numFmtId="0" fontId="9" fillId="0" borderId="1" xfId="0" applyFont="1" applyBorder="1" applyAlignment="1">
      <alignment horizontal="center" vertical="center"/>
    </xf>
    <xf numFmtId="0" fontId="8" fillId="2" borderId="2" xfId="0" applyFont="1" applyFill="1" applyBorder="1" applyAlignment="1">
      <alignment horizontal="center" vertical="center" wrapText="1"/>
    </xf>
    <xf numFmtId="0" fontId="9" fillId="2" borderId="8" xfId="0" applyFont="1" applyFill="1" applyBorder="1" applyAlignment="1">
      <alignment horizontal="center" vertical="center" wrapText="1"/>
    </xf>
    <xf numFmtId="44" fontId="9" fillId="2" borderId="8" xfId="4" applyFont="1" applyFill="1" applyBorder="1" applyAlignment="1">
      <alignment horizontal="center" vertical="center" wrapText="1"/>
    </xf>
    <xf numFmtId="0" fontId="8" fillId="0" borderId="1" xfId="0" applyFont="1" applyBorder="1" applyAlignment="1">
      <alignment horizontal="center" vertical="center" wrapText="1"/>
    </xf>
    <xf numFmtId="0" fontId="9" fillId="0" borderId="1" xfId="0" applyFont="1" applyBorder="1" applyAlignment="1">
      <alignment horizontal="center" vertical="center" wrapText="1"/>
    </xf>
    <xf numFmtId="44" fontId="9" fillId="0" borderId="1" xfId="4" applyFont="1" applyFill="1" applyBorder="1" applyAlignment="1">
      <alignment horizontal="center" vertical="center"/>
    </xf>
    <xf numFmtId="44" fontId="9" fillId="0" borderId="2" xfId="4" applyFont="1" applyFill="1" applyBorder="1" applyAlignment="1">
      <alignment horizontal="center" vertical="center"/>
    </xf>
    <xf numFmtId="0" fontId="9" fillId="0" borderId="5" xfId="0" applyFont="1" applyBorder="1" applyAlignment="1">
      <alignment horizontal="center" vertical="center"/>
    </xf>
    <xf numFmtId="44" fontId="9" fillId="0" borderId="5" xfId="4" applyFont="1" applyFill="1" applyBorder="1" applyAlignment="1">
      <alignment horizontal="center" vertical="center"/>
    </xf>
    <xf numFmtId="44" fontId="9" fillId="0" borderId="4" xfId="4" applyFont="1" applyFill="1" applyBorder="1" applyAlignment="1">
      <alignment vertical="center"/>
    </xf>
    <xf numFmtId="44" fontId="9" fillId="0" borderId="17" xfId="4" applyFont="1" applyFill="1" applyBorder="1" applyAlignment="1">
      <alignment horizontal="center" vertical="center"/>
    </xf>
    <xf numFmtId="0" fontId="17" fillId="0" borderId="0" xfId="0" applyFont="1" applyAlignment="1">
      <alignment horizontal="center" vertical="center" wrapText="1"/>
    </xf>
    <xf numFmtId="0" fontId="18" fillId="0" borderId="0" xfId="0" applyFont="1" applyAlignment="1">
      <alignment horizontal="center" vertical="center"/>
    </xf>
    <xf numFmtId="44" fontId="8" fillId="0" borderId="10" xfId="4" applyFont="1" applyFill="1" applyBorder="1" applyAlignment="1">
      <alignment horizontal="center" vertical="center"/>
    </xf>
    <xf numFmtId="44" fontId="8" fillId="0" borderId="14" xfId="4" applyFont="1" applyFill="1" applyBorder="1" applyAlignment="1">
      <alignment horizontal="center" vertical="center"/>
    </xf>
    <xf numFmtId="0" fontId="8" fillId="2" borderId="8" xfId="0" applyFont="1" applyFill="1" applyBorder="1" applyAlignment="1">
      <alignment horizontal="center" vertical="center" wrapText="1"/>
    </xf>
    <xf numFmtId="44" fontId="8" fillId="2" borderId="8" xfId="4" applyFont="1" applyFill="1" applyBorder="1" applyAlignment="1">
      <alignment horizontal="center" vertical="center" wrapText="1"/>
    </xf>
    <xf numFmtId="0" fontId="9" fillId="3" borderId="1" xfId="0" applyFont="1" applyFill="1" applyBorder="1" applyAlignment="1">
      <alignment horizontal="center" vertical="center" wrapText="1"/>
    </xf>
    <xf numFmtId="0" fontId="18" fillId="0" borderId="0" xfId="0" applyFont="1" applyAlignment="1">
      <alignment horizontal="center" vertical="center" wrapText="1"/>
    </xf>
    <xf numFmtId="0" fontId="18" fillId="0" borderId="1" xfId="0" applyFont="1" applyBorder="1" applyAlignment="1">
      <alignment horizontal="center" vertical="center"/>
    </xf>
    <xf numFmtId="0" fontId="18" fillId="0" borderId="1" xfId="0" applyFont="1" applyBorder="1" applyAlignment="1">
      <alignment horizontal="center" vertical="center" wrapText="1"/>
    </xf>
    <xf numFmtId="44" fontId="9" fillId="0" borderId="1" xfId="4" applyFont="1" applyFill="1" applyBorder="1" applyAlignment="1">
      <alignment horizontal="center" vertical="center" wrapText="1"/>
    </xf>
    <xf numFmtId="0" fontId="19" fillId="3" borderId="1" xfId="0" applyFont="1" applyFill="1" applyBorder="1" applyAlignment="1">
      <alignment horizontal="center" vertical="center" wrapText="1"/>
    </xf>
    <xf numFmtId="0" fontId="8" fillId="2" borderId="7" xfId="0" applyFont="1" applyFill="1" applyBorder="1" applyAlignment="1">
      <alignment horizontal="center" vertical="center" wrapText="1"/>
    </xf>
    <xf numFmtId="44" fontId="8" fillId="0" borderId="1" xfId="4" applyFont="1" applyFill="1" applyBorder="1" applyAlignment="1">
      <alignment horizontal="center" vertical="center"/>
    </xf>
    <xf numFmtId="44" fontId="8" fillId="0" borderId="2" xfId="4" applyFont="1" applyFill="1" applyBorder="1" applyAlignment="1">
      <alignment horizontal="center" vertical="center"/>
    </xf>
    <xf numFmtId="0" fontId="9" fillId="3" borderId="2" xfId="0" applyFont="1" applyFill="1" applyBorder="1" applyAlignment="1">
      <alignment horizontal="center" vertical="center" wrapText="1"/>
    </xf>
    <xf numFmtId="0" fontId="9" fillId="0" borderId="1" xfId="0" applyFont="1" applyBorder="1" applyAlignment="1">
      <alignment vertical="center" wrapText="1"/>
    </xf>
    <xf numFmtId="0" fontId="17" fillId="0" borderId="1" xfId="0" applyFont="1" applyBorder="1" applyAlignment="1">
      <alignment horizontal="center" vertical="center"/>
    </xf>
    <xf numFmtId="44" fontId="8" fillId="0" borderId="13" xfId="4" applyFont="1" applyFill="1" applyBorder="1" applyAlignment="1">
      <alignment horizontal="center" vertical="center"/>
    </xf>
    <xf numFmtId="44" fontId="9" fillId="2" borderId="2" xfId="4" applyFont="1" applyFill="1" applyBorder="1" applyAlignment="1">
      <alignment horizontal="center" vertical="center"/>
    </xf>
    <xf numFmtId="44" fontId="8" fillId="2" borderId="18" xfId="4" applyFont="1" applyFill="1" applyBorder="1" applyAlignment="1">
      <alignment horizontal="center" vertical="center"/>
    </xf>
    <xf numFmtId="44" fontId="8" fillId="2" borderId="19" xfId="4" applyFont="1" applyFill="1" applyBorder="1" applyAlignment="1">
      <alignment horizontal="center" vertical="center"/>
    </xf>
    <xf numFmtId="0" fontId="9" fillId="0" borderId="2" xfId="0" applyFont="1" applyBorder="1" applyAlignment="1">
      <alignment horizontal="center" vertical="center" wrapText="1"/>
    </xf>
    <xf numFmtId="44" fontId="9" fillId="0" borderId="3" xfId="4" applyFont="1" applyFill="1" applyBorder="1" applyAlignment="1">
      <alignment horizontal="center" vertical="center"/>
    </xf>
    <xf numFmtId="0" fontId="10" fillId="2" borderId="1" xfId="1" applyFont="1" applyFill="1" applyBorder="1" applyAlignment="1">
      <alignment horizontal="center" vertical="center" wrapText="1"/>
    </xf>
    <xf numFmtId="0" fontId="14" fillId="2" borderId="1" xfId="0" applyFont="1" applyFill="1" applyBorder="1" applyAlignment="1">
      <alignment horizontal="center" vertical="center" wrapText="1"/>
    </xf>
    <xf numFmtId="0" fontId="12" fillId="2" borderId="1" xfId="0" applyFont="1" applyFill="1" applyBorder="1" applyAlignment="1">
      <alignment horizontal="left" vertical="center" wrapText="1"/>
    </xf>
    <xf numFmtId="0" fontId="12" fillId="2" borderId="2" xfId="0" applyFont="1" applyFill="1" applyBorder="1" applyAlignment="1">
      <alignment horizontal="center" vertical="center" wrapText="1"/>
    </xf>
    <xf numFmtId="0" fontId="12" fillId="2" borderId="2" xfId="0" applyFont="1" applyFill="1" applyBorder="1" applyAlignment="1">
      <alignment horizontal="left" vertical="center" wrapText="1"/>
    </xf>
    <xf numFmtId="0" fontId="12" fillId="2" borderId="1" xfId="0" applyFont="1" applyFill="1" applyBorder="1" applyAlignment="1">
      <alignment horizontal="center" vertical="center" wrapText="1"/>
    </xf>
    <xf numFmtId="44" fontId="12" fillId="3" borderId="0" xfId="4" applyFont="1" applyFill="1" applyAlignment="1">
      <alignment horizontal="center" vertical="center"/>
    </xf>
    <xf numFmtId="9" fontId="10" fillId="3" borderId="3" xfId="3" applyFont="1" applyFill="1" applyBorder="1" applyAlignment="1">
      <alignment horizontal="center" vertical="center"/>
    </xf>
    <xf numFmtId="44" fontId="10" fillId="3" borderId="3" xfId="4" applyFont="1" applyFill="1" applyBorder="1" applyAlignment="1">
      <alignment horizontal="center" vertical="center"/>
    </xf>
    <xf numFmtId="44" fontId="10" fillId="3" borderId="3" xfId="4" applyFont="1" applyFill="1" applyBorder="1" applyAlignment="1">
      <alignment vertical="center"/>
    </xf>
    <xf numFmtId="44" fontId="10" fillId="3" borderId="9" xfId="4" applyFont="1" applyFill="1" applyBorder="1" applyAlignment="1">
      <alignment vertical="center"/>
    </xf>
    <xf numFmtId="9" fontId="10" fillId="3" borderId="1" xfId="3" applyFont="1" applyFill="1" applyBorder="1" applyAlignment="1">
      <alignment horizontal="center" vertical="center"/>
    </xf>
    <xf numFmtId="44" fontId="10" fillId="3" borderId="1" xfId="4" applyFont="1" applyFill="1" applyBorder="1" applyAlignment="1">
      <alignment horizontal="center" vertical="center"/>
    </xf>
    <xf numFmtId="44" fontId="10" fillId="3" borderId="5" xfId="4" applyFont="1" applyFill="1" applyBorder="1" applyAlignment="1">
      <alignment horizontal="center" vertical="center"/>
    </xf>
    <xf numFmtId="44" fontId="10" fillId="3" borderId="5" xfId="4" applyFont="1" applyFill="1" applyBorder="1" applyAlignment="1">
      <alignment vertical="center"/>
    </xf>
    <xf numFmtId="9" fontId="10" fillId="3" borderId="5" xfId="3" applyFont="1" applyFill="1" applyBorder="1" applyAlignment="1">
      <alignment horizontal="center" vertical="center"/>
    </xf>
    <xf numFmtId="44" fontId="10" fillId="3" borderId="6" xfId="4" applyFont="1" applyFill="1" applyBorder="1" applyAlignment="1">
      <alignment horizontal="center" vertical="center"/>
    </xf>
    <xf numFmtId="44" fontId="11" fillId="3" borderId="1" xfId="4" applyFont="1" applyFill="1" applyBorder="1" applyAlignment="1">
      <alignment horizontal="center" vertical="center"/>
    </xf>
    <xf numFmtId="44" fontId="11" fillId="3" borderId="2" xfId="4" applyFont="1" applyFill="1" applyBorder="1" applyAlignment="1">
      <alignment horizontal="center" vertical="center"/>
    </xf>
    <xf numFmtId="44" fontId="10" fillId="3" borderId="1" xfId="4" applyFont="1" applyFill="1" applyBorder="1" applyAlignment="1">
      <alignment horizontal="center" vertical="center" wrapText="1"/>
    </xf>
    <xf numFmtId="0" fontId="4" fillId="3" borderId="0" xfId="0" applyFont="1" applyFill="1"/>
    <xf numFmtId="44" fontId="9" fillId="3" borderId="1" xfId="4" applyFont="1" applyFill="1" applyBorder="1" applyAlignment="1">
      <alignment horizontal="center" vertical="center"/>
    </xf>
    <xf numFmtId="9" fontId="9" fillId="3" borderId="1" xfId="3" applyFont="1" applyFill="1" applyBorder="1" applyAlignment="1">
      <alignment horizontal="center" vertical="center"/>
    </xf>
    <xf numFmtId="44" fontId="9" fillId="3" borderId="1" xfId="4" applyFont="1" applyFill="1" applyBorder="1" applyAlignment="1">
      <alignment horizontal="center" vertical="center" wrapText="1"/>
    </xf>
    <xf numFmtId="164" fontId="9" fillId="3" borderId="1" xfId="0" applyNumberFormat="1" applyFont="1" applyFill="1" applyBorder="1" applyAlignment="1">
      <alignment horizontal="right" vertical="center"/>
    </xf>
    <xf numFmtId="44" fontId="9" fillId="3" borderId="1" xfId="0" applyNumberFormat="1" applyFont="1" applyFill="1" applyBorder="1" applyAlignment="1">
      <alignment horizontal="center" vertical="center"/>
    </xf>
    <xf numFmtId="44" fontId="9" fillId="3" borderId="1" xfId="4" applyFont="1" applyFill="1" applyBorder="1" applyAlignment="1" applyProtection="1">
      <alignment vertical="center" wrapText="1"/>
      <protection locked="0"/>
    </xf>
    <xf numFmtId="9" fontId="9" fillId="3" borderId="1" xfId="0" applyNumberFormat="1" applyFont="1" applyFill="1" applyBorder="1" applyAlignment="1" applyProtection="1">
      <alignment horizontal="center" vertical="center" wrapText="1"/>
      <protection locked="0"/>
    </xf>
    <xf numFmtId="44" fontId="11" fillId="0" borderId="22" xfId="4" applyFont="1" applyFill="1" applyBorder="1" applyAlignment="1">
      <alignment horizontal="center" vertical="center"/>
    </xf>
    <xf numFmtId="44" fontId="10" fillId="3" borderId="3" xfId="4" applyFont="1" applyFill="1" applyBorder="1" applyAlignment="1">
      <alignment horizontal="center" vertical="center"/>
    </xf>
    <xf numFmtId="44" fontId="10" fillId="3" borderId="5" xfId="4" applyFont="1" applyFill="1" applyBorder="1" applyAlignment="1">
      <alignment horizontal="center" vertical="center"/>
    </xf>
    <xf numFmtId="44" fontId="10" fillId="3" borderId="4" xfId="4" applyFont="1" applyFill="1" applyBorder="1" applyAlignment="1">
      <alignment horizontal="center" vertical="center"/>
    </xf>
    <xf numFmtId="9" fontId="10" fillId="3" borderId="3" xfId="3" applyFont="1" applyFill="1" applyBorder="1" applyAlignment="1">
      <alignment horizontal="center" vertical="center"/>
    </xf>
    <xf numFmtId="9" fontId="10" fillId="3" borderId="4" xfId="3" applyFont="1" applyFill="1" applyBorder="1" applyAlignment="1">
      <alignment horizontal="center" vertical="center"/>
    </xf>
    <xf numFmtId="9" fontId="10" fillId="3" borderId="5" xfId="3" applyFont="1" applyFill="1" applyBorder="1" applyAlignment="1">
      <alignment horizontal="center" vertical="center"/>
    </xf>
    <xf numFmtId="0" fontId="10" fillId="0" borderId="3" xfId="0" applyFont="1" applyBorder="1" applyAlignment="1">
      <alignment horizontal="center" vertical="center"/>
    </xf>
    <xf numFmtId="0" fontId="10" fillId="0" borderId="5" xfId="0" applyFont="1" applyBorder="1" applyAlignment="1">
      <alignment horizontal="center" vertical="center"/>
    </xf>
    <xf numFmtId="0" fontId="10" fillId="0" borderId="4" xfId="0" applyFont="1" applyBorder="1" applyAlignment="1">
      <alignment horizontal="center" vertical="center"/>
    </xf>
    <xf numFmtId="44" fontId="9" fillId="0" borderId="2" xfId="4" applyFont="1" applyFill="1" applyBorder="1" applyAlignment="1">
      <alignment horizontal="center" vertical="center"/>
    </xf>
    <xf numFmtId="44" fontId="9" fillId="0" borderId="8" xfId="4" applyFont="1" applyFill="1" applyBorder="1" applyAlignment="1">
      <alignment horizontal="center" vertical="center"/>
    </xf>
    <xf numFmtId="0" fontId="10" fillId="0" borderId="6" xfId="0" applyFont="1" applyBorder="1" applyAlignment="1">
      <alignment horizontal="center" vertical="center" wrapText="1"/>
    </xf>
    <xf numFmtId="0" fontId="10" fillId="0" borderId="7" xfId="0" applyFont="1" applyBorder="1" applyAlignment="1">
      <alignment horizontal="center" vertical="center" wrapText="1"/>
    </xf>
    <xf numFmtId="0" fontId="10" fillId="0" borderId="1" xfId="0" applyFont="1" applyBorder="1" applyAlignment="1">
      <alignment horizontal="center" vertical="center"/>
    </xf>
    <xf numFmtId="0" fontId="10" fillId="3" borderId="1" xfId="0" applyFont="1" applyFill="1" applyBorder="1" applyAlignment="1">
      <alignment horizontal="center" vertical="center" wrapText="1"/>
    </xf>
    <xf numFmtId="44" fontId="10" fillId="0" borderId="2" xfId="4" applyFont="1" applyFill="1" applyBorder="1" applyAlignment="1">
      <alignment horizontal="center" vertical="center"/>
    </xf>
    <xf numFmtId="44" fontId="10" fillId="0" borderId="8" xfId="4" applyFont="1" applyFill="1" applyBorder="1" applyAlignment="1">
      <alignment horizontal="center" vertical="center"/>
    </xf>
    <xf numFmtId="44" fontId="10" fillId="0" borderId="11" xfId="4" applyFont="1" applyFill="1" applyBorder="1" applyAlignment="1">
      <alignment horizontal="center" vertical="center"/>
    </xf>
    <xf numFmtId="0" fontId="10" fillId="0" borderId="1" xfId="0" applyFont="1" applyBorder="1" applyAlignment="1">
      <alignment horizontal="center" vertical="center" wrapText="1"/>
    </xf>
    <xf numFmtId="44" fontId="10" fillId="0" borderId="6" xfId="4" applyFont="1" applyFill="1" applyBorder="1" applyAlignment="1">
      <alignment horizontal="center" vertical="center"/>
    </xf>
    <xf numFmtId="44" fontId="10" fillId="0" borderId="7" xfId="4" applyFont="1" applyFill="1" applyBorder="1" applyAlignment="1">
      <alignment horizontal="center" vertical="center"/>
    </xf>
    <xf numFmtId="0" fontId="10" fillId="0" borderId="2" xfId="0" applyFont="1" applyBorder="1" applyAlignment="1">
      <alignment horizontal="center" vertical="center" wrapText="1"/>
    </xf>
    <xf numFmtId="0" fontId="10" fillId="0" borderId="8" xfId="0" applyFont="1" applyBorder="1" applyAlignment="1">
      <alignment horizontal="center" vertical="center" wrapText="1"/>
    </xf>
    <xf numFmtId="0" fontId="10" fillId="3" borderId="3" xfId="0" applyFont="1" applyFill="1" applyBorder="1" applyAlignment="1">
      <alignment horizontal="center" vertical="center" wrapText="1"/>
    </xf>
    <xf numFmtId="0" fontId="10" fillId="3" borderId="4" xfId="0" applyFont="1" applyFill="1" applyBorder="1" applyAlignment="1">
      <alignment horizontal="center" vertical="center" wrapText="1"/>
    </xf>
    <xf numFmtId="0" fontId="10" fillId="3" borderId="5" xfId="0" applyFont="1" applyFill="1" applyBorder="1" applyAlignment="1">
      <alignment horizontal="center" vertical="center" wrapText="1"/>
    </xf>
    <xf numFmtId="0" fontId="13" fillId="0" borderId="1" xfId="0" applyFont="1" applyBorder="1" applyAlignment="1">
      <alignment horizontal="center" vertical="center" wrapText="1"/>
    </xf>
    <xf numFmtId="0" fontId="10" fillId="0" borderId="3" xfId="0" applyFont="1" applyBorder="1" applyAlignment="1">
      <alignment horizontal="center" vertical="center" wrapText="1"/>
    </xf>
    <xf numFmtId="0" fontId="10" fillId="0" borderId="4" xfId="0" applyFont="1" applyBorder="1" applyAlignment="1">
      <alignment horizontal="center" vertical="center" wrapText="1"/>
    </xf>
    <xf numFmtId="0" fontId="10" fillId="0" borderId="5" xfId="0" applyFont="1" applyBorder="1" applyAlignment="1">
      <alignment horizontal="center" vertical="center" wrapText="1"/>
    </xf>
  </cellXfs>
  <cellStyles count="7">
    <cellStyle name="Excel Built-in Normal 1" xfId="1" xr:uid="{00000000-0005-0000-0000-000000000000}"/>
    <cellStyle name="Hiperłącze" xfId="5" builtinId="8"/>
    <cellStyle name="Normalny" xfId="0" builtinId="0"/>
    <cellStyle name="Normalny 2" xfId="6" xr:uid="{00000000-0005-0000-0000-000003000000}"/>
    <cellStyle name="Normalny 3" xfId="2" xr:uid="{00000000-0005-0000-0000-000004000000}"/>
    <cellStyle name="Procentowy" xfId="3" builtinId="5"/>
    <cellStyle name="Walutowy" xfId="4" builtinId="4"/>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Theme 2007 - 2010">
  <a:themeElements>
    <a:clrScheme name="Pakiet Office 2007–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Pakiet Office 2007–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Pakiet Office 2007–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printerSettings" Target="../printerSettings/printerSettings1.bin"/><Relationship Id="rId1" Type="http://schemas.openxmlformats.org/officeDocument/2006/relationships/hyperlink" Target="https://pl.promega.com/products/pcr/rt-pcr/goscript-reverse-transcriptase/"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L181"/>
  <sheetViews>
    <sheetView tabSelected="1" view="pageBreakPreview" zoomScale="60" zoomScaleNormal="89" zoomScalePageLayoutView="80" workbookViewId="0">
      <selection activeCell="B131" sqref="B131"/>
    </sheetView>
  </sheetViews>
  <sheetFormatPr defaultRowHeight="15"/>
  <cols>
    <col min="1" max="1" width="7.42578125" style="5" customWidth="1"/>
    <col min="2" max="2" width="95" style="10" customWidth="1"/>
    <col min="3" max="3" width="13" style="5" customWidth="1"/>
    <col min="4" max="4" width="14.85546875" style="5" customWidth="1"/>
    <col min="5" max="5" width="7.85546875" style="5" customWidth="1"/>
    <col min="6" max="6" width="8.85546875" style="5" bestFit="1" customWidth="1"/>
    <col min="7" max="7" width="15" style="12" customWidth="1"/>
    <col min="8" max="8" width="11" style="5" customWidth="1"/>
    <col min="9" max="9" width="14.140625" style="5" customWidth="1"/>
    <col min="10" max="10" width="19.5703125" style="4" customWidth="1"/>
    <col min="11" max="11" width="18.42578125" style="5" customWidth="1"/>
    <col min="12" max="12" width="8.85546875" customWidth="1"/>
  </cols>
  <sheetData>
    <row r="1" spans="1:12" ht="16.5">
      <c r="A1" s="201"/>
      <c r="B1" s="202"/>
      <c r="C1" s="202"/>
      <c r="D1" s="202"/>
      <c r="E1" s="202"/>
      <c r="F1" s="202"/>
      <c r="G1" s="202"/>
      <c r="H1" s="202"/>
      <c r="I1" s="202"/>
      <c r="J1" s="202"/>
      <c r="K1" s="202"/>
      <c r="L1" s="1"/>
    </row>
    <row r="2" spans="1:12" ht="33">
      <c r="A2" s="33"/>
      <c r="B2" s="34" t="s">
        <v>29</v>
      </c>
      <c r="C2" s="34" t="s">
        <v>40</v>
      </c>
      <c r="D2" s="35" t="s">
        <v>39</v>
      </c>
      <c r="E2" s="34" t="s">
        <v>12</v>
      </c>
      <c r="F2" s="34" t="s">
        <v>11</v>
      </c>
      <c r="G2" s="36" t="s">
        <v>13</v>
      </c>
      <c r="H2" s="37" t="s">
        <v>14</v>
      </c>
      <c r="I2" s="36" t="s">
        <v>15</v>
      </c>
      <c r="J2" s="36" t="s">
        <v>16</v>
      </c>
      <c r="K2" s="38" t="s">
        <v>17</v>
      </c>
      <c r="L2" s="1"/>
    </row>
    <row r="3" spans="1:12" ht="16.5">
      <c r="A3" s="33"/>
      <c r="B3" s="53" t="s">
        <v>19</v>
      </c>
      <c r="C3" s="40"/>
      <c r="D3" s="40"/>
      <c r="E3" s="40"/>
      <c r="F3" s="40"/>
      <c r="G3" s="41"/>
      <c r="H3" s="40"/>
      <c r="I3" s="40"/>
      <c r="J3" s="40"/>
      <c r="K3" s="40"/>
      <c r="L3" s="2"/>
    </row>
    <row r="4" spans="1:12" ht="16.5">
      <c r="A4" s="33">
        <v>1</v>
      </c>
      <c r="B4" s="42" t="s">
        <v>102</v>
      </c>
      <c r="C4" s="42"/>
      <c r="D4" s="34"/>
      <c r="E4" s="43"/>
      <c r="F4" s="43"/>
      <c r="G4" s="167"/>
      <c r="H4" s="168"/>
      <c r="I4" s="169" t="s">
        <v>37</v>
      </c>
      <c r="J4" s="170"/>
      <c r="K4" s="171"/>
      <c r="L4" s="1"/>
    </row>
    <row r="5" spans="1:12" ht="16.5">
      <c r="A5" s="196" t="s">
        <v>64</v>
      </c>
      <c r="B5" s="42" t="s">
        <v>38</v>
      </c>
      <c r="C5" s="204"/>
      <c r="D5" s="208"/>
      <c r="E5" s="196" t="s">
        <v>27</v>
      </c>
      <c r="F5" s="196">
        <v>50</v>
      </c>
      <c r="G5" s="190"/>
      <c r="H5" s="193"/>
      <c r="I5" s="190">
        <f>G5+H5*G5</f>
        <v>0</v>
      </c>
      <c r="J5" s="190">
        <f>F5*G5</f>
        <v>0</v>
      </c>
      <c r="K5" s="190">
        <f>I5*F5</f>
        <v>0</v>
      </c>
      <c r="L5" s="1"/>
    </row>
    <row r="6" spans="1:12" ht="16.5">
      <c r="A6" s="197"/>
      <c r="B6" s="42" t="s">
        <v>99</v>
      </c>
      <c r="C6" s="204"/>
      <c r="D6" s="208"/>
      <c r="E6" s="198"/>
      <c r="F6" s="197"/>
      <c r="G6" s="191"/>
      <c r="H6" s="195"/>
      <c r="I6" s="191"/>
      <c r="J6" s="191"/>
      <c r="K6" s="191"/>
      <c r="L6" s="1"/>
    </row>
    <row r="7" spans="1:12" ht="16.5">
      <c r="A7" s="196">
        <v>1.2</v>
      </c>
      <c r="B7" s="42" t="s">
        <v>100</v>
      </c>
      <c r="C7" s="204"/>
      <c r="D7" s="208"/>
      <c r="E7" s="203" t="s">
        <v>27</v>
      </c>
      <c r="F7" s="196">
        <v>50</v>
      </c>
      <c r="G7" s="190"/>
      <c r="H7" s="193"/>
      <c r="I7" s="190">
        <f>G7*(1+H7)</f>
        <v>0</v>
      </c>
      <c r="J7" s="190">
        <f>F7*G7</f>
        <v>0</v>
      </c>
      <c r="K7" s="190">
        <f>I7*F7</f>
        <v>0</v>
      </c>
      <c r="L7" s="1"/>
    </row>
    <row r="8" spans="1:12" ht="16.5">
      <c r="A8" s="198"/>
      <c r="B8" s="42" t="s">
        <v>41</v>
      </c>
      <c r="C8" s="204"/>
      <c r="D8" s="208"/>
      <c r="E8" s="203"/>
      <c r="F8" s="198"/>
      <c r="G8" s="192"/>
      <c r="H8" s="194"/>
      <c r="I8" s="192"/>
      <c r="J8" s="192"/>
      <c r="K8" s="192"/>
      <c r="L8" s="1"/>
    </row>
    <row r="9" spans="1:12" ht="16.5">
      <c r="A9" s="198"/>
      <c r="B9" s="42" t="s">
        <v>42</v>
      </c>
      <c r="C9" s="204"/>
      <c r="D9" s="208"/>
      <c r="E9" s="203"/>
      <c r="F9" s="198"/>
      <c r="G9" s="192"/>
      <c r="H9" s="194"/>
      <c r="I9" s="192"/>
      <c r="J9" s="192"/>
      <c r="K9" s="192"/>
      <c r="L9" s="1"/>
    </row>
    <row r="10" spans="1:12" ht="16.5">
      <c r="A10" s="198"/>
      <c r="B10" s="42" t="s">
        <v>43</v>
      </c>
      <c r="C10" s="204"/>
      <c r="D10" s="208"/>
      <c r="E10" s="203"/>
      <c r="F10" s="198"/>
      <c r="G10" s="192"/>
      <c r="H10" s="194"/>
      <c r="I10" s="192"/>
      <c r="J10" s="192"/>
      <c r="K10" s="192"/>
      <c r="L10" s="1"/>
    </row>
    <row r="11" spans="1:12" ht="16.5">
      <c r="A11" s="198"/>
      <c r="B11" s="42" t="s">
        <v>101</v>
      </c>
      <c r="C11" s="204"/>
      <c r="D11" s="208"/>
      <c r="E11" s="203"/>
      <c r="F11" s="198"/>
      <c r="G11" s="192"/>
      <c r="H11" s="194"/>
      <c r="I11" s="192"/>
      <c r="J11" s="192"/>
      <c r="K11" s="192"/>
      <c r="L11" s="1"/>
    </row>
    <row r="12" spans="1:12" ht="18.75" customHeight="1">
      <c r="A12" s="197"/>
      <c r="B12" s="42" t="s">
        <v>103</v>
      </c>
      <c r="C12" s="204"/>
      <c r="D12" s="208"/>
      <c r="E12" s="203"/>
      <c r="F12" s="197"/>
      <c r="G12" s="191"/>
      <c r="H12" s="195"/>
      <c r="I12" s="191"/>
      <c r="J12" s="191"/>
      <c r="K12" s="191"/>
      <c r="L12" s="1"/>
    </row>
    <row r="13" spans="1:12" ht="17.25" customHeight="1">
      <c r="A13" s="33">
        <v>2</v>
      </c>
      <c r="B13" s="42" t="s">
        <v>44</v>
      </c>
      <c r="C13" s="42"/>
      <c r="D13" s="34"/>
      <c r="E13" s="45" t="s">
        <v>27</v>
      </c>
      <c r="F13" s="45">
        <v>4</v>
      </c>
      <c r="G13" s="174"/>
      <c r="H13" s="176"/>
      <c r="I13" s="173">
        <f>G13*(1+H13)</f>
        <v>0</v>
      </c>
      <c r="J13" s="175">
        <f>F13*G13</f>
        <v>0</v>
      </c>
      <c r="K13" s="177">
        <f>I13*F13</f>
        <v>0</v>
      </c>
      <c r="L13" s="1"/>
    </row>
    <row r="14" spans="1:12" ht="16.5">
      <c r="A14" s="33">
        <v>3</v>
      </c>
      <c r="B14" s="42" t="s">
        <v>10</v>
      </c>
      <c r="C14" s="42"/>
      <c r="D14" s="34"/>
      <c r="E14" s="34" t="s">
        <v>27</v>
      </c>
      <c r="F14" s="33">
        <v>6</v>
      </c>
      <c r="G14" s="173"/>
      <c r="H14" s="172"/>
      <c r="I14" s="173">
        <f>G14*(1+H14)</f>
        <v>0</v>
      </c>
      <c r="J14" s="173">
        <f>F14*G14</f>
        <v>0</v>
      </c>
      <c r="K14" s="62">
        <f>F14*I14</f>
        <v>0</v>
      </c>
      <c r="L14" s="1"/>
    </row>
    <row r="15" spans="1:12" ht="16.5">
      <c r="A15" s="33">
        <v>4</v>
      </c>
      <c r="B15" s="49" t="s">
        <v>45</v>
      </c>
      <c r="C15" s="42"/>
      <c r="D15" s="34"/>
      <c r="E15" s="34" t="s">
        <v>27</v>
      </c>
      <c r="F15" s="33">
        <v>4</v>
      </c>
      <c r="G15" s="173"/>
      <c r="H15" s="172"/>
      <c r="I15" s="173">
        <f>G15*(1+H15)</f>
        <v>0</v>
      </c>
      <c r="J15" s="173">
        <f>F15*G15</f>
        <v>0</v>
      </c>
      <c r="K15" s="62">
        <f>F15*I15</f>
        <v>0</v>
      </c>
      <c r="L15" s="1"/>
    </row>
    <row r="16" spans="1:12" ht="28.5" customHeight="1">
      <c r="A16" s="33"/>
      <c r="B16" s="50" t="s">
        <v>20</v>
      </c>
      <c r="C16" s="35"/>
      <c r="D16" s="35"/>
      <c r="E16" s="34"/>
      <c r="F16" s="33"/>
      <c r="G16" s="173"/>
      <c r="H16" s="172"/>
      <c r="I16" s="173"/>
      <c r="J16" s="178">
        <f>SUM(J4:J15)</f>
        <v>0</v>
      </c>
      <c r="K16" s="179">
        <f>SUM(K4:K15)</f>
        <v>0</v>
      </c>
      <c r="L16" s="1"/>
    </row>
    <row r="17" spans="1:12" ht="26.25" customHeight="1">
      <c r="A17" s="33"/>
      <c r="B17" s="53" t="s">
        <v>18</v>
      </c>
      <c r="C17" s="54"/>
      <c r="D17" s="54"/>
      <c r="E17" s="54"/>
      <c r="F17" s="54"/>
      <c r="G17" s="55"/>
      <c r="H17" s="54"/>
      <c r="I17" s="54"/>
      <c r="J17" s="54"/>
      <c r="K17" s="54"/>
      <c r="L17" s="1"/>
    </row>
    <row r="18" spans="1:12" ht="52.5" customHeight="1">
      <c r="A18" s="42">
        <v>1</v>
      </c>
      <c r="B18" s="34" t="s">
        <v>104</v>
      </c>
      <c r="C18" s="211"/>
      <c r="D18" s="212"/>
      <c r="E18" s="212"/>
      <c r="F18" s="212"/>
      <c r="G18" s="212"/>
      <c r="H18" s="212"/>
      <c r="I18" s="212"/>
      <c r="J18" s="212"/>
      <c r="K18" s="212"/>
      <c r="L18" s="2"/>
    </row>
    <row r="19" spans="1:12">
      <c r="A19" s="213" t="s">
        <v>64</v>
      </c>
      <c r="B19" s="216" t="s">
        <v>156</v>
      </c>
      <c r="C19" s="217"/>
      <c r="D19" s="217"/>
      <c r="E19" s="217" t="s">
        <v>27</v>
      </c>
      <c r="F19" s="217">
        <v>20</v>
      </c>
      <c r="G19" s="190"/>
      <c r="H19" s="193"/>
      <c r="I19" s="190">
        <f>G19+H19*G19</f>
        <v>0</v>
      </c>
      <c r="J19" s="190">
        <f>G19*F19</f>
        <v>0</v>
      </c>
      <c r="K19" s="190">
        <f>I19*F19</f>
        <v>0</v>
      </c>
      <c r="L19" s="1"/>
    </row>
    <row r="20" spans="1:12" ht="26.25" customHeight="1">
      <c r="A20" s="214"/>
      <c r="B20" s="216"/>
      <c r="C20" s="218"/>
      <c r="D20" s="218"/>
      <c r="E20" s="218"/>
      <c r="F20" s="218"/>
      <c r="G20" s="192"/>
      <c r="H20" s="194"/>
      <c r="I20" s="192"/>
      <c r="J20" s="192"/>
      <c r="K20" s="192"/>
      <c r="L20" s="1"/>
    </row>
    <row r="21" spans="1:12" ht="33" customHeight="1">
      <c r="A21" s="215"/>
      <c r="B21" s="216"/>
      <c r="C21" s="219"/>
      <c r="D21" s="219"/>
      <c r="E21" s="219"/>
      <c r="F21" s="219"/>
      <c r="G21" s="191"/>
      <c r="H21" s="195"/>
      <c r="I21" s="191"/>
      <c r="J21" s="191"/>
      <c r="K21" s="191"/>
      <c r="L21" s="1"/>
    </row>
    <row r="22" spans="1:12" ht="37.5" customHeight="1">
      <c r="A22" s="42">
        <v>2</v>
      </c>
      <c r="B22" s="59" t="s">
        <v>32</v>
      </c>
      <c r="C22" s="42"/>
      <c r="D22" s="34"/>
      <c r="E22" s="59" t="s">
        <v>27</v>
      </c>
      <c r="F22" s="42">
        <v>32</v>
      </c>
      <c r="G22" s="173"/>
      <c r="H22" s="172"/>
      <c r="I22" s="173">
        <f t="shared" ref="I22:I36" si="0">G22+H22*G22</f>
        <v>0</v>
      </c>
      <c r="J22" s="173">
        <f t="shared" ref="J22:J36" si="1">F22*G22</f>
        <v>0</v>
      </c>
      <c r="K22" s="62">
        <f t="shared" ref="K22:K36" si="2">F22*I22</f>
        <v>0</v>
      </c>
      <c r="L22" s="1"/>
    </row>
    <row r="23" spans="1:12" ht="38.25" customHeight="1">
      <c r="A23" s="42">
        <v>3</v>
      </c>
      <c r="B23" s="59" t="s">
        <v>46</v>
      </c>
      <c r="C23" s="42"/>
      <c r="D23" s="34"/>
      <c r="E23" s="59" t="s">
        <v>27</v>
      </c>
      <c r="F23" s="42">
        <v>1</v>
      </c>
      <c r="G23" s="173"/>
      <c r="H23" s="172"/>
      <c r="I23" s="173">
        <f t="shared" si="0"/>
        <v>0</v>
      </c>
      <c r="J23" s="173">
        <f t="shared" si="1"/>
        <v>0</v>
      </c>
      <c r="K23" s="62">
        <f t="shared" si="2"/>
        <v>0</v>
      </c>
      <c r="L23" s="1"/>
    </row>
    <row r="24" spans="1:12" ht="39" customHeight="1">
      <c r="A24" s="42">
        <v>4</v>
      </c>
      <c r="B24" s="49" t="s">
        <v>65</v>
      </c>
      <c r="C24" s="42"/>
      <c r="D24" s="34"/>
      <c r="E24" s="49" t="s">
        <v>27</v>
      </c>
      <c r="F24" s="42">
        <v>2</v>
      </c>
      <c r="G24" s="173"/>
      <c r="H24" s="172"/>
      <c r="I24" s="173">
        <f t="shared" si="0"/>
        <v>0</v>
      </c>
      <c r="J24" s="173">
        <f t="shared" si="1"/>
        <v>0</v>
      </c>
      <c r="K24" s="62">
        <f t="shared" si="2"/>
        <v>0</v>
      </c>
      <c r="L24" s="1"/>
    </row>
    <row r="25" spans="1:12" ht="102" customHeight="1">
      <c r="A25" s="42">
        <v>5</v>
      </c>
      <c r="B25" s="42" t="s">
        <v>28</v>
      </c>
      <c r="C25" s="42"/>
      <c r="D25" s="34"/>
      <c r="E25" s="42" t="s">
        <v>27</v>
      </c>
      <c r="F25" s="42">
        <v>2</v>
      </c>
      <c r="G25" s="173"/>
      <c r="H25" s="172"/>
      <c r="I25" s="173">
        <f t="shared" si="0"/>
        <v>0</v>
      </c>
      <c r="J25" s="173">
        <f t="shared" si="1"/>
        <v>0</v>
      </c>
      <c r="K25" s="62">
        <f t="shared" si="2"/>
        <v>0</v>
      </c>
      <c r="L25" s="1"/>
    </row>
    <row r="26" spans="1:12" ht="51.75" customHeight="1">
      <c r="A26" s="42">
        <v>6</v>
      </c>
      <c r="B26" s="42" t="s">
        <v>165</v>
      </c>
      <c r="C26" s="42"/>
      <c r="D26" s="34"/>
      <c r="E26" s="42" t="s">
        <v>27</v>
      </c>
      <c r="F26" s="42">
        <v>1</v>
      </c>
      <c r="G26" s="173"/>
      <c r="H26" s="172"/>
      <c r="I26" s="173">
        <f t="shared" si="0"/>
        <v>0</v>
      </c>
      <c r="J26" s="173">
        <f t="shared" si="1"/>
        <v>0</v>
      </c>
      <c r="K26" s="62">
        <f t="shared" si="2"/>
        <v>0</v>
      </c>
      <c r="L26" s="1"/>
    </row>
    <row r="27" spans="1:12" ht="60.75" customHeight="1">
      <c r="A27" s="42">
        <v>7</v>
      </c>
      <c r="B27" s="42" t="s">
        <v>105</v>
      </c>
      <c r="C27" s="42"/>
      <c r="D27" s="34"/>
      <c r="E27" s="42" t="s">
        <v>27</v>
      </c>
      <c r="F27" s="60">
        <v>10</v>
      </c>
      <c r="G27" s="173"/>
      <c r="H27" s="172"/>
      <c r="I27" s="173">
        <f t="shared" si="0"/>
        <v>0</v>
      </c>
      <c r="J27" s="173">
        <f t="shared" si="1"/>
        <v>0</v>
      </c>
      <c r="K27" s="62">
        <f t="shared" si="2"/>
        <v>0</v>
      </c>
      <c r="L27" s="1"/>
    </row>
    <row r="28" spans="1:12" ht="51" customHeight="1">
      <c r="A28" s="42">
        <v>8</v>
      </c>
      <c r="B28" s="49" t="s">
        <v>47</v>
      </c>
      <c r="C28" s="42"/>
      <c r="D28" s="34"/>
      <c r="E28" s="42" t="s">
        <v>27</v>
      </c>
      <c r="F28" s="42">
        <v>4</v>
      </c>
      <c r="G28" s="173"/>
      <c r="H28" s="172"/>
      <c r="I28" s="173">
        <f t="shared" si="0"/>
        <v>0</v>
      </c>
      <c r="J28" s="173">
        <f t="shared" si="1"/>
        <v>0</v>
      </c>
      <c r="K28" s="62">
        <f t="shared" si="2"/>
        <v>0</v>
      </c>
      <c r="L28" s="1"/>
    </row>
    <row r="29" spans="1:12" ht="78.75" customHeight="1">
      <c r="A29" s="42">
        <v>9</v>
      </c>
      <c r="B29" s="42" t="s">
        <v>48</v>
      </c>
      <c r="C29" s="42"/>
      <c r="D29" s="34"/>
      <c r="E29" s="42" t="s">
        <v>27</v>
      </c>
      <c r="F29" s="42">
        <v>1</v>
      </c>
      <c r="G29" s="173"/>
      <c r="H29" s="172"/>
      <c r="I29" s="173">
        <f t="shared" si="0"/>
        <v>0</v>
      </c>
      <c r="J29" s="173">
        <f t="shared" si="1"/>
        <v>0</v>
      </c>
      <c r="K29" s="62">
        <f t="shared" si="2"/>
        <v>0</v>
      </c>
      <c r="L29" s="1"/>
    </row>
    <row r="30" spans="1:12" ht="70.5" customHeight="1">
      <c r="A30" s="42">
        <v>10</v>
      </c>
      <c r="B30" s="61" t="s">
        <v>49</v>
      </c>
      <c r="C30" s="42"/>
      <c r="D30" s="34"/>
      <c r="E30" s="42" t="s">
        <v>27</v>
      </c>
      <c r="F30" s="42">
        <v>1</v>
      </c>
      <c r="G30" s="173"/>
      <c r="H30" s="172"/>
      <c r="I30" s="173">
        <f t="shared" si="0"/>
        <v>0</v>
      </c>
      <c r="J30" s="173">
        <f t="shared" si="1"/>
        <v>0</v>
      </c>
      <c r="K30" s="62">
        <f t="shared" si="2"/>
        <v>0</v>
      </c>
      <c r="L30" s="1"/>
    </row>
    <row r="31" spans="1:12" ht="70.5" customHeight="1">
      <c r="A31" s="42">
        <v>11</v>
      </c>
      <c r="B31" s="42" t="s">
        <v>66</v>
      </c>
      <c r="C31" s="42"/>
      <c r="D31" s="34"/>
      <c r="E31" s="42" t="s">
        <v>27</v>
      </c>
      <c r="F31" s="42">
        <v>6</v>
      </c>
      <c r="G31" s="173"/>
      <c r="H31" s="172"/>
      <c r="I31" s="173">
        <f t="shared" si="0"/>
        <v>0</v>
      </c>
      <c r="J31" s="173">
        <f t="shared" si="1"/>
        <v>0</v>
      </c>
      <c r="K31" s="62">
        <f t="shared" si="2"/>
        <v>0</v>
      </c>
      <c r="L31" s="1"/>
    </row>
    <row r="32" spans="1:12" ht="83.25" customHeight="1">
      <c r="A32" s="42">
        <v>12</v>
      </c>
      <c r="B32" s="34" t="s">
        <v>67</v>
      </c>
      <c r="C32" s="42"/>
      <c r="D32" s="34"/>
      <c r="E32" s="34" t="s">
        <v>27</v>
      </c>
      <c r="F32" s="42">
        <v>15</v>
      </c>
      <c r="G32" s="173"/>
      <c r="H32" s="172"/>
      <c r="I32" s="173">
        <f t="shared" si="0"/>
        <v>0</v>
      </c>
      <c r="J32" s="173">
        <f t="shared" si="1"/>
        <v>0</v>
      </c>
      <c r="K32" s="62">
        <f t="shared" si="2"/>
        <v>0</v>
      </c>
      <c r="L32" s="1"/>
    </row>
    <row r="33" spans="1:12" ht="120" customHeight="1">
      <c r="A33" s="42">
        <v>13</v>
      </c>
      <c r="B33" s="34" t="s">
        <v>68</v>
      </c>
      <c r="C33" s="42"/>
      <c r="D33" s="34"/>
      <c r="E33" s="34" t="s">
        <v>27</v>
      </c>
      <c r="F33" s="42">
        <v>1</v>
      </c>
      <c r="G33" s="173"/>
      <c r="H33" s="172"/>
      <c r="I33" s="173">
        <f t="shared" si="0"/>
        <v>0</v>
      </c>
      <c r="J33" s="173">
        <f t="shared" si="1"/>
        <v>0</v>
      </c>
      <c r="K33" s="62">
        <f t="shared" si="2"/>
        <v>0</v>
      </c>
      <c r="L33" s="1"/>
    </row>
    <row r="34" spans="1:12" ht="43.5" customHeight="1">
      <c r="A34" s="42">
        <v>14</v>
      </c>
      <c r="B34" s="34" t="s">
        <v>69</v>
      </c>
      <c r="C34" s="42"/>
      <c r="D34" s="34"/>
      <c r="E34" s="34" t="s">
        <v>27</v>
      </c>
      <c r="F34" s="42">
        <v>1</v>
      </c>
      <c r="G34" s="173"/>
      <c r="H34" s="172"/>
      <c r="I34" s="173">
        <f t="shared" si="0"/>
        <v>0</v>
      </c>
      <c r="J34" s="173">
        <f t="shared" si="1"/>
        <v>0</v>
      </c>
      <c r="K34" s="62">
        <f t="shared" si="2"/>
        <v>0</v>
      </c>
      <c r="L34" s="1"/>
    </row>
    <row r="35" spans="1:12" ht="49.5" customHeight="1">
      <c r="A35" s="42">
        <v>15</v>
      </c>
      <c r="B35" s="42" t="s">
        <v>106</v>
      </c>
      <c r="C35" s="42"/>
      <c r="D35" s="34"/>
      <c r="E35" s="34" t="s">
        <v>27</v>
      </c>
      <c r="F35" s="42">
        <v>1</v>
      </c>
      <c r="G35" s="173"/>
      <c r="H35" s="172"/>
      <c r="I35" s="173">
        <f t="shared" si="0"/>
        <v>0</v>
      </c>
      <c r="J35" s="173">
        <f t="shared" si="1"/>
        <v>0</v>
      </c>
      <c r="K35" s="62">
        <f t="shared" si="2"/>
        <v>0</v>
      </c>
      <c r="L35" s="1"/>
    </row>
    <row r="36" spans="1:12" ht="39" customHeight="1">
      <c r="A36" s="42">
        <v>16</v>
      </c>
      <c r="B36" s="42" t="s">
        <v>107</v>
      </c>
      <c r="C36" s="42"/>
      <c r="D36" s="34"/>
      <c r="E36" s="34" t="s">
        <v>27</v>
      </c>
      <c r="F36" s="42">
        <v>1</v>
      </c>
      <c r="G36" s="173"/>
      <c r="H36" s="172"/>
      <c r="I36" s="173">
        <f t="shared" si="0"/>
        <v>0</v>
      </c>
      <c r="J36" s="173">
        <f t="shared" si="1"/>
        <v>0</v>
      </c>
      <c r="K36" s="173">
        <f t="shared" si="2"/>
        <v>0</v>
      </c>
      <c r="L36" s="1"/>
    </row>
    <row r="37" spans="1:12" ht="31.5" customHeight="1" thickBot="1">
      <c r="A37" s="57"/>
      <c r="B37" s="64" t="s">
        <v>20</v>
      </c>
      <c r="C37" s="35"/>
      <c r="D37" s="35"/>
      <c r="E37" s="58"/>
      <c r="F37" s="45"/>
      <c r="G37" s="209"/>
      <c r="H37" s="210"/>
      <c r="I37" s="210"/>
      <c r="J37" s="189">
        <f>SUM(J19:J36)</f>
        <v>0</v>
      </c>
      <c r="K37" s="189">
        <f>SUM(K19:K36)</f>
        <v>0</v>
      </c>
      <c r="L37" s="1"/>
    </row>
    <row r="38" spans="1:12" ht="16.5">
      <c r="A38" s="33"/>
      <c r="B38" s="53" t="s">
        <v>21</v>
      </c>
      <c r="C38" s="54"/>
      <c r="D38" s="54"/>
      <c r="E38" s="54"/>
      <c r="F38" s="54"/>
      <c r="G38" s="55"/>
      <c r="H38" s="54"/>
      <c r="I38" s="54"/>
      <c r="J38" s="66"/>
      <c r="K38" s="66"/>
      <c r="L38" s="2"/>
    </row>
    <row r="39" spans="1:12" ht="54" customHeight="1">
      <c r="A39" s="42">
        <v>1</v>
      </c>
      <c r="B39" s="42" t="s">
        <v>0</v>
      </c>
      <c r="C39" s="42"/>
      <c r="D39" s="34"/>
      <c r="E39" s="34" t="s">
        <v>12</v>
      </c>
      <c r="F39" s="33">
        <v>2200</v>
      </c>
      <c r="G39" s="46"/>
      <c r="H39" s="47"/>
      <c r="I39" s="46">
        <f>G39+H39*G39</f>
        <v>0</v>
      </c>
      <c r="J39" s="51">
        <f>F39*G39</f>
        <v>0</v>
      </c>
      <c r="K39" s="52">
        <f>F39*I39</f>
        <v>0</v>
      </c>
      <c r="L39" s="1"/>
    </row>
    <row r="40" spans="1:12" ht="16.5">
      <c r="A40" s="33"/>
      <c r="B40" s="53" t="s">
        <v>22</v>
      </c>
      <c r="C40" s="54"/>
      <c r="D40" s="54"/>
      <c r="E40" s="54"/>
      <c r="F40" s="54"/>
      <c r="G40" s="55"/>
      <c r="H40" s="54"/>
      <c r="I40" s="54"/>
      <c r="J40" s="54"/>
      <c r="K40" s="54"/>
      <c r="L40" s="1"/>
    </row>
    <row r="41" spans="1:12" ht="61.5" customHeight="1">
      <c r="A41" s="42">
        <v>1</v>
      </c>
      <c r="B41" s="42" t="s">
        <v>70</v>
      </c>
      <c r="C41" s="42"/>
      <c r="D41" s="34"/>
      <c r="E41" s="42" t="s">
        <v>71</v>
      </c>
      <c r="F41" s="67">
        <v>6</v>
      </c>
      <c r="G41" s="46"/>
      <c r="H41" s="172"/>
      <c r="I41" s="46">
        <f>G41+H41*G41</f>
        <v>0</v>
      </c>
      <c r="J41" s="46">
        <f>G41*F41</f>
        <v>0</v>
      </c>
      <c r="K41" s="48">
        <f>I41*F41</f>
        <v>0</v>
      </c>
      <c r="L41" s="2"/>
    </row>
    <row r="42" spans="1:12" ht="121.5" customHeight="1">
      <c r="A42" s="42">
        <v>2</v>
      </c>
      <c r="B42" s="42" t="s">
        <v>1</v>
      </c>
      <c r="C42" s="42"/>
      <c r="D42" s="68"/>
      <c r="E42" s="42" t="s">
        <v>27</v>
      </c>
      <c r="F42" s="69">
        <v>3</v>
      </c>
      <c r="G42" s="46"/>
      <c r="H42" s="172"/>
      <c r="I42" s="46">
        <f t="shared" ref="I42:I48" si="3">G42+H42*G42</f>
        <v>0</v>
      </c>
      <c r="J42" s="46">
        <f t="shared" ref="J42:J48" si="4">F42*G42</f>
        <v>0</v>
      </c>
      <c r="K42" s="48">
        <f t="shared" ref="K42:K48" si="5">F42*I42</f>
        <v>0</v>
      </c>
      <c r="L42" s="3"/>
    </row>
    <row r="43" spans="1:12" ht="33" customHeight="1">
      <c r="A43" s="42">
        <v>3</v>
      </c>
      <c r="B43" s="42" t="s">
        <v>2</v>
      </c>
      <c r="C43" s="42"/>
      <c r="D43" s="34"/>
      <c r="E43" s="42" t="s">
        <v>27</v>
      </c>
      <c r="F43" s="69">
        <v>2</v>
      </c>
      <c r="G43" s="46"/>
      <c r="H43" s="172"/>
      <c r="I43" s="46">
        <f t="shared" si="3"/>
        <v>0</v>
      </c>
      <c r="J43" s="46">
        <f t="shared" si="4"/>
        <v>0</v>
      </c>
      <c r="K43" s="48">
        <f t="shared" si="5"/>
        <v>0</v>
      </c>
      <c r="L43" s="1"/>
    </row>
    <row r="44" spans="1:12" ht="30.75" customHeight="1">
      <c r="A44" s="42">
        <v>4</v>
      </c>
      <c r="B44" s="49" t="s">
        <v>3</v>
      </c>
      <c r="C44" s="42"/>
      <c r="D44" s="34"/>
      <c r="E44" s="49" t="s">
        <v>27</v>
      </c>
      <c r="F44" s="67">
        <v>2</v>
      </c>
      <c r="G44" s="46"/>
      <c r="H44" s="172"/>
      <c r="I44" s="46">
        <f t="shared" si="3"/>
        <v>0</v>
      </c>
      <c r="J44" s="46">
        <f t="shared" si="4"/>
        <v>0</v>
      </c>
      <c r="K44" s="48">
        <f t="shared" si="5"/>
        <v>0</v>
      </c>
      <c r="L44" s="1"/>
    </row>
    <row r="45" spans="1:12" ht="87.75" customHeight="1">
      <c r="A45" s="42">
        <v>5</v>
      </c>
      <c r="B45" s="49" t="s">
        <v>50</v>
      </c>
      <c r="C45" s="42"/>
      <c r="D45" s="34"/>
      <c r="E45" s="49" t="s">
        <v>27</v>
      </c>
      <c r="F45" s="67">
        <v>2</v>
      </c>
      <c r="G45" s="46"/>
      <c r="H45" s="172"/>
      <c r="I45" s="46">
        <f t="shared" si="3"/>
        <v>0</v>
      </c>
      <c r="J45" s="46">
        <f t="shared" si="4"/>
        <v>0</v>
      </c>
      <c r="K45" s="46">
        <f t="shared" si="5"/>
        <v>0</v>
      </c>
      <c r="L45" s="1"/>
    </row>
    <row r="46" spans="1:12" ht="99" customHeight="1">
      <c r="A46" s="42">
        <v>6</v>
      </c>
      <c r="B46" s="49" t="s">
        <v>31</v>
      </c>
      <c r="C46" s="42"/>
      <c r="D46" s="34"/>
      <c r="E46" s="49" t="s">
        <v>27</v>
      </c>
      <c r="F46" s="67">
        <v>2</v>
      </c>
      <c r="G46" s="46"/>
      <c r="H46" s="172"/>
      <c r="I46" s="46">
        <f t="shared" si="3"/>
        <v>0</v>
      </c>
      <c r="J46" s="46">
        <f t="shared" si="4"/>
        <v>0</v>
      </c>
      <c r="K46" s="48">
        <f t="shared" si="5"/>
        <v>0</v>
      </c>
      <c r="L46" s="1"/>
    </row>
    <row r="47" spans="1:12" ht="35.25" customHeight="1">
      <c r="A47" s="42">
        <v>7</v>
      </c>
      <c r="B47" s="49" t="s">
        <v>4</v>
      </c>
      <c r="C47" s="42"/>
      <c r="D47" s="34"/>
      <c r="E47" s="49" t="s">
        <v>27</v>
      </c>
      <c r="F47" s="67">
        <v>4</v>
      </c>
      <c r="G47" s="46"/>
      <c r="H47" s="172"/>
      <c r="I47" s="46">
        <f t="shared" si="3"/>
        <v>0</v>
      </c>
      <c r="J47" s="46">
        <f t="shared" si="4"/>
        <v>0</v>
      </c>
      <c r="K47" s="48">
        <f t="shared" si="5"/>
        <v>0</v>
      </c>
      <c r="L47" s="1"/>
    </row>
    <row r="48" spans="1:12" ht="33">
      <c r="A48" s="42">
        <v>8</v>
      </c>
      <c r="B48" s="49" t="s">
        <v>51</v>
      </c>
      <c r="C48" s="42"/>
      <c r="D48" s="34"/>
      <c r="E48" s="49" t="s">
        <v>27</v>
      </c>
      <c r="F48" s="67">
        <v>1</v>
      </c>
      <c r="G48" s="46"/>
      <c r="H48" s="172"/>
      <c r="I48" s="46">
        <f t="shared" si="3"/>
        <v>0</v>
      </c>
      <c r="J48" s="46">
        <f t="shared" si="4"/>
        <v>0</v>
      </c>
      <c r="K48" s="48">
        <f t="shared" si="5"/>
        <v>0</v>
      </c>
      <c r="L48" s="1"/>
    </row>
    <row r="49" spans="1:12" ht="33">
      <c r="A49" s="42">
        <v>9</v>
      </c>
      <c r="B49" s="49" t="s">
        <v>108</v>
      </c>
      <c r="C49" s="42"/>
      <c r="D49" s="34"/>
      <c r="E49" s="49" t="s">
        <v>27</v>
      </c>
      <c r="F49" s="67">
        <v>6</v>
      </c>
      <c r="G49" s="46"/>
      <c r="H49" s="172"/>
      <c r="I49" s="46">
        <f>G49+H49*G49</f>
        <v>0</v>
      </c>
      <c r="J49" s="46">
        <f t="shared" ref="J49" si="6">F49*G49</f>
        <v>0</v>
      </c>
      <c r="K49" s="48">
        <f t="shared" ref="K49" si="7">F49*I49</f>
        <v>0</v>
      </c>
      <c r="L49" s="1"/>
    </row>
    <row r="50" spans="1:12" ht="16.5">
      <c r="A50" s="33"/>
      <c r="B50" s="32" t="s">
        <v>20</v>
      </c>
      <c r="C50" s="32"/>
      <c r="D50" s="32"/>
      <c r="E50" s="34"/>
      <c r="F50" s="33"/>
      <c r="G50" s="205"/>
      <c r="H50" s="206"/>
      <c r="I50" s="207"/>
      <c r="J50" s="51">
        <f>SUM(J41:J49)</f>
        <v>0</v>
      </c>
      <c r="K50" s="52">
        <f>SUM(K41:K49)</f>
        <v>0</v>
      </c>
      <c r="L50" s="1"/>
    </row>
    <row r="51" spans="1:12" ht="16.5">
      <c r="A51" s="33"/>
      <c r="B51" s="53" t="s">
        <v>23</v>
      </c>
      <c r="C51" s="71"/>
      <c r="D51" s="71"/>
      <c r="E51" s="71"/>
      <c r="F51" s="54"/>
      <c r="G51" s="72"/>
      <c r="H51" s="71"/>
      <c r="I51" s="71"/>
      <c r="J51" s="71"/>
      <c r="K51" s="71"/>
      <c r="L51" s="1"/>
    </row>
    <row r="52" spans="1:12" ht="16.5">
      <c r="A52" s="42">
        <v>1</v>
      </c>
      <c r="B52" s="42" t="s">
        <v>72</v>
      </c>
      <c r="C52" s="42"/>
      <c r="D52" s="34"/>
      <c r="E52" s="42" t="s">
        <v>27</v>
      </c>
      <c r="F52" s="42">
        <v>3</v>
      </c>
      <c r="G52" s="173"/>
      <c r="H52" s="172"/>
      <c r="I52" s="46">
        <f>G52+H52*G52</f>
        <v>0</v>
      </c>
      <c r="J52" s="46">
        <f>F52*G52</f>
        <v>0</v>
      </c>
      <c r="K52" s="48">
        <f>F52*I52</f>
        <v>0</v>
      </c>
      <c r="L52" s="1"/>
    </row>
    <row r="53" spans="1:12" ht="16.5">
      <c r="A53" s="42">
        <v>2</v>
      </c>
      <c r="B53" s="42" t="s">
        <v>73</v>
      </c>
      <c r="C53" s="42"/>
      <c r="D53" s="34"/>
      <c r="E53" s="42" t="s">
        <v>27</v>
      </c>
      <c r="F53" s="42">
        <v>10</v>
      </c>
      <c r="G53" s="180"/>
      <c r="H53" s="172"/>
      <c r="I53" s="46">
        <f t="shared" ref="I53:I57" si="8">G53+H53*G53</f>
        <v>0</v>
      </c>
      <c r="J53" s="46">
        <f>F53*G53</f>
        <v>0</v>
      </c>
      <c r="K53" s="48">
        <f>F53*I53</f>
        <v>0</v>
      </c>
      <c r="L53" s="1"/>
    </row>
    <row r="54" spans="1:12" ht="16.5">
      <c r="A54" s="42">
        <v>3</v>
      </c>
      <c r="B54" s="42" t="s">
        <v>6</v>
      </c>
      <c r="C54" s="42"/>
      <c r="D54" s="34"/>
      <c r="E54" s="42" t="s">
        <v>27</v>
      </c>
      <c r="F54" s="42">
        <v>2</v>
      </c>
      <c r="G54" s="180"/>
      <c r="H54" s="172"/>
      <c r="I54" s="46">
        <f t="shared" si="8"/>
        <v>0</v>
      </c>
      <c r="J54" s="46">
        <f>F54*G54</f>
        <v>0</v>
      </c>
      <c r="K54" s="48">
        <f>F54*I54</f>
        <v>0</v>
      </c>
      <c r="L54" s="1"/>
    </row>
    <row r="55" spans="1:12" ht="16.5">
      <c r="A55" s="42">
        <v>4</v>
      </c>
      <c r="B55" s="49" t="s">
        <v>5</v>
      </c>
      <c r="C55" s="42"/>
      <c r="D55" s="34"/>
      <c r="E55" s="74" t="s">
        <v>27</v>
      </c>
      <c r="F55" s="75">
        <v>2</v>
      </c>
      <c r="G55" s="180"/>
      <c r="H55" s="172"/>
      <c r="I55" s="46">
        <f t="shared" si="8"/>
        <v>0</v>
      </c>
      <c r="J55" s="46">
        <f t="shared" ref="J55:J57" si="9">F55*G55</f>
        <v>0</v>
      </c>
      <c r="K55" s="48">
        <f t="shared" ref="K55:K57" si="10">F55*I55</f>
        <v>0</v>
      </c>
      <c r="L55" s="1"/>
    </row>
    <row r="56" spans="1:12" ht="33.75" customHeight="1">
      <c r="A56" s="42">
        <v>5</v>
      </c>
      <c r="B56" s="42" t="s">
        <v>134</v>
      </c>
      <c r="C56" s="42"/>
      <c r="D56" s="34"/>
      <c r="E56" s="42" t="s">
        <v>27</v>
      </c>
      <c r="F56" s="42">
        <v>15</v>
      </c>
      <c r="G56" s="180"/>
      <c r="H56" s="172"/>
      <c r="I56" s="46">
        <f t="shared" si="8"/>
        <v>0</v>
      </c>
      <c r="J56" s="46">
        <f t="shared" si="9"/>
        <v>0</v>
      </c>
      <c r="K56" s="48">
        <f t="shared" si="10"/>
        <v>0</v>
      </c>
      <c r="L56" s="1"/>
    </row>
    <row r="57" spans="1:12" ht="17.25" thickBot="1">
      <c r="A57" s="42">
        <v>6</v>
      </c>
      <c r="B57" s="49" t="s">
        <v>74</v>
      </c>
      <c r="C57" s="76"/>
      <c r="D57" s="76"/>
      <c r="E57" s="49" t="s">
        <v>27</v>
      </c>
      <c r="F57" s="49">
        <v>6</v>
      </c>
      <c r="G57" s="180"/>
      <c r="H57" s="172"/>
      <c r="I57" s="46">
        <f t="shared" si="8"/>
        <v>0</v>
      </c>
      <c r="J57" s="44">
        <f t="shared" si="9"/>
        <v>0</v>
      </c>
      <c r="K57" s="63">
        <f t="shared" si="10"/>
        <v>0</v>
      </c>
      <c r="L57" s="1"/>
    </row>
    <row r="58" spans="1:12" ht="36.75" customHeight="1" thickBot="1">
      <c r="A58" s="33"/>
      <c r="B58" s="32" t="s">
        <v>20</v>
      </c>
      <c r="C58" s="32"/>
      <c r="D58" s="32"/>
      <c r="E58" s="34"/>
      <c r="F58" s="33"/>
      <c r="G58" s="73"/>
      <c r="H58" s="47"/>
      <c r="I58" s="48"/>
      <c r="J58" s="65">
        <f>SUM(J52:J57)</f>
        <v>0</v>
      </c>
      <c r="K58" s="77">
        <f>SUM(K52:K57)</f>
        <v>0</v>
      </c>
      <c r="L58" s="1"/>
    </row>
    <row r="59" spans="1:12" ht="16.5">
      <c r="A59" s="33"/>
      <c r="B59" s="53" t="s">
        <v>24</v>
      </c>
      <c r="C59" s="54"/>
      <c r="D59" s="54"/>
      <c r="E59" s="54"/>
      <c r="F59" s="54"/>
      <c r="G59" s="55"/>
      <c r="H59" s="54"/>
      <c r="I59" s="54"/>
      <c r="J59" s="66"/>
      <c r="K59" s="66"/>
      <c r="L59" s="1"/>
    </row>
    <row r="60" spans="1:12" ht="16.5">
      <c r="A60" s="42">
        <v>1</v>
      </c>
      <c r="B60" s="42" t="s">
        <v>52</v>
      </c>
      <c r="C60" s="42"/>
      <c r="D60" s="34"/>
      <c r="E60" s="42" t="s">
        <v>27</v>
      </c>
      <c r="F60" s="69">
        <v>3</v>
      </c>
      <c r="G60" s="173"/>
      <c r="H60" s="172"/>
      <c r="I60" s="46">
        <f>G60+H60*G60</f>
        <v>0</v>
      </c>
      <c r="J60" s="46">
        <f>F60*G60</f>
        <v>0</v>
      </c>
      <c r="K60" s="48">
        <f>F60*I60</f>
        <v>0</v>
      </c>
      <c r="L60" s="2"/>
    </row>
    <row r="61" spans="1:12" ht="33.75" customHeight="1">
      <c r="A61" s="42">
        <v>2</v>
      </c>
      <c r="B61" s="42" t="s">
        <v>7</v>
      </c>
      <c r="C61" s="42"/>
      <c r="D61" s="34"/>
      <c r="E61" s="42" t="s">
        <v>27</v>
      </c>
      <c r="F61" s="69">
        <v>3</v>
      </c>
      <c r="G61" s="173"/>
      <c r="H61" s="172"/>
      <c r="I61" s="46">
        <f t="shared" ref="I61:I66" si="11">G61+H61*G61</f>
        <v>0</v>
      </c>
      <c r="J61" s="46">
        <f t="shared" ref="J61:J64" si="12">F61*G61</f>
        <v>0</v>
      </c>
      <c r="K61" s="48">
        <f t="shared" ref="K61:K64" si="13">F61*I61</f>
        <v>0</v>
      </c>
      <c r="L61" s="1"/>
    </row>
    <row r="62" spans="1:12" ht="43.5" customHeight="1">
      <c r="A62" s="42">
        <v>3</v>
      </c>
      <c r="B62" s="42" t="s">
        <v>75</v>
      </c>
      <c r="C62" s="42"/>
      <c r="D62" s="34"/>
      <c r="E62" s="42" t="s">
        <v>27</v>
      </c>
      <c r="F62" s="69">
        <v>4</v>
      </c>
      <c r="G62" s="173"/>
      <c r="H62" s="172"/>
      <c r="I62" s="46">
        <f t="shared" si="11"/>
        <v>0</v>
      </c>
      <c r="J62" s="46">
        <f t="shared" si="12"/>
        <v>0</v>
      </c>
      <c r="K62" s="48">
        <f t="shared" si="13"/>
        <v>0</v>
      </c>
      <c r="L62" s="1"/>
    </row>
    <row r="63" spans="1:12" ht="28.5" customHeight="1">
      <c r="A63" s="42">
        <v>4</v>
      </c>
      <c r="B63" s="42" t="s">
        <v>76</v>
      </c>
      <c r="C63" s="42"/>
      <c r="D63" s="34"/>
      <c r="E63" s="42" t="s">
        <v>27</v>
      </c>
      <c r="F63" s="69">
        <v>1</v>
      </c>
      <c r="G63" s="173"/>
      <c r="H63" s="172"/>
      <c r="I63" s="46">
        <f t="shared" si="11"/>
        <v>0</v>
      </c>
      <c r="J63" s="46">
        <f t="shared" si="12"/>
        <v>0</v>
      </c>
      <c r="K63" s="48">
        <f t="shared" si="13"/>
        <v>0</v>
      </c>
      <c r="L63" s="1"/>
    </row>
    <row r="64" spans="1:12" ht="37.5" customHeight="1">
      <c r="A64" s="42">
        <v>5</v>
      </c>
      <c r="B64" s="78" t="s">
        <v>77</v>
      </c>
      <c r="C64" s="42"/>
      <c r="D64" s="34"/>
      <c r="E64" s="42" t="s">
        <v>27</v>
      </c>
      <c r="F64" s="79">
        <v>1</v>
      </c>
      <c r="G64" s="173"/>
      <c r="H64" s="172"/>
      <c r="I64" s="46">
        <f t="shared" si="11"/>
        <v>0</v>
      </c>
      <c r="J64" s="46">
        <f t="shared" si="12"/>
        <v>0</v>
      </c>
      <c r="K64" s="48">
        <f t="shared" si="13"/>
        <v>0</v>
      </c>
      <c r="L64" s="1"/>
    </row>
    <row r="65" spans="1:12" ht="61.5" customHeight="1">
      <c r="A65" s="42">
        <v>6</v>
      </c>
      <c r="B65" s="80" t="s">
        <v>109</v>
      </c>
      <c r="C65" s="42"/>
      <c r="D65" s="34"/>
      <c r="E65" s="42" t="s">
        <v>27</v>
      </c>
      <c r="F65" s="79">
        <v>3</v>
      </c>
      <c r="G65" s="173"/>
      <c r="H65" s="172"/>
      <c r="I65" s="46">
        <f t="shared" si="11"/>
        <v>0</v>
      </c>
      <c r="J65" s="46">
        <f t="shared" ref="J65:J66" si="14">F65*G65</f>
        <v>0</v>
      </c>
      <c r="K65" s="48">
        <f t="shared" ref="K65:K66" si="15">F65*I65</f>
        <v>0</v>
      </c>
      <c r="L65" s="1"/>
    </row>
    <row r="66" spans="1:12" ht="87.75" customHeight="1" thickBot="1">
      <c r="A66" s="42">
        <v>7</v>
      </c>
      <c r="B66" s="81" t="s">
        <v>110</v>
      </c>
      <c r="C66" s="42"/>
      <c r="D66" s="34"/>
      <c r="E66" s="42" t="s">
        <v>27</v>
      </c>
      <c r="F66" s="79">
        <v>1</v>
      </c>
      <c r="G66" s="173"/>
      <c r="H66" s="172"/>
      <c r="I66" s="46">
        <f t="shared" si="11"/>
        <v>0</v>
      </c>
      <c r="J66" s="44">
        <f t="shared" si="14"/>
        <v>0</v>
      </c>
      <c r="K66" s="63">
        <f t="shared" si="15"/>
        <v>0</v>
      </c>
      <c r="L66" s="1"/>
    </row>
    <row r="67" spans="1:12" ht="31.5" customHeight="1" thickBot="1">
      <c r="A67" s="33"/>
      <c r="B67" s="50" t="s">
        <v>20</v>
      </c>
      <c r="C67" s="35"/>
      <c r="D67" s="35"/>
      <c r="E67" s="33"/>
      <c r="F67" s="33"/>
      <c r="G67" s="46"/>
      <c r="H67" s="47"/>
      <c r="I67" s="48"/>
      <c r="J67" s="65">
        <f>SUM(J60:J66)</f>
        <v>0</v>
      </c>
      <c r="K67" s="77">
        <f>SUM(K60:K66)</f>
        <v>0</v>
      </c>
      <c r="L67" s="1"/>
    </row>
    <row r="68" spans="1:12" ht="23.25" customHeight="1">
      <c r="A68" s="33"/>
      <c r="B68" s="53" t="s">
        <v>25</v>
      </c>
      <c r="C68" s="71"/>
      <c r="D68" s="71"/>
      <c r="E68" s="71"/>
      <c r="F68" s="54"/>
      <c r="G68" s="72"/>
      <c r="H68" s="71"/>
      <c r="I68" s="71"/>
      <c r="J68" s="71"/>
      <c r="K68" s="71"/>
      <c r="L68" s="1"/>
    </row>
    <row r="69" spans="1:12" ht="33">
      <c r="A69" s="42">
        <v>1</v>
      </c>
      <c r="B69" s="49" t="s">
        <v>111</v>
      </c>
      <c r="C69" s="42"/>
      <c r="D69" s="34"/>
      <c r="E69" s="49" t="s">
        <v>27</v>
      </c>
      <c r="F69" s="49">
        <v>40</v>
      </c>
      <c r="G69" s="46"/>
      <c r="H69" s="47"/>
      <c r="I69" s="46">
        <f>G69+H69*G69</f>
        <v>0</v>
      </c>
      <c r="J69" s="46">
        <f>F69*G69</f>
        <v>0</v>
      </c>
      <c r="K69" s="48">
        <f>F69*I69</f>
        <v>0</v>
      </c>
      <c r="L69" s="2"/>
    </row>
    <row r="70" spans="1:12" ht="33">
      <c r="A70" s="42">
        <v>2</v>
      </c>
      <c r="B70" s="49" t="s">
        <v>112</v>
      </c>
      <c r="C70" s="42"/>
      <c r="D70" s="34"/>
      <c r="E70" s="49" t="s">
        <v>27</v>
      </c>
      <c r="F70" s="49">
        <v>10</v>
      </c>
      <c r="G70" s="46"/>
      <c r="H70" s="47"/>
      <c r="I70" s="46">
        <f t="shared" ref="I70:I78" si="16">G70+H70*G70</f>
        <v>0</v>
      </c>
      <c r="J70" s="46">
        <f t="shared" ref="J70:J78" si="17">F70*G70</f>
        <v>0</v>
      </c>
      <c r="K70" s="48">
        <f t="shared" ref="K70:K78" si="18">F70*I70</f>
        <v>0</v>
      </c>
      <c r="L70" s="1"/>
    </row>
    <row r="71" spans="1:12" ht="33">
      <c r="A71" s="42">
        <v>3</v>
      </c>
      <c r="B71" s="49" t="s">
        <v>113</v>
      </c>
      <c r="C71" s="42"/>
      <c r="D71" s="34"/>
      <c r="E71" s="49" t="s">
        <v>27</v>
      </c>
      <c r="F71" s="49">
        <v>20</v>
      </c>
      <c r="G71" s="46"/>
      <c r="H71" s="47"/>
      <c r="I71" s="46">
        <f t="shared" si="16"/>
        <v>0</v>
      </c>
      <c r="J71" s="46">
        <f t="shared" si="17"/>
        <v>0</v>
      </c>
      <c r="K71" s="48">
        <f t="shared" si="18"/>
        <v>0</v>
      </c>
      <c r="L71" s="1"/>
    </row>
    <row r="72" spans="1:12" ht="33">
      <c r="A72" s="42">
        <v>4</v>
      </c>
      <c r="B72" s="49" t="s">
        <v>114</v>
      </c>
      <c r="C72" s="42"/>
      <c r="D72" s="34"/>
      <c r="E72" s="49" t="s">
        <v>27</v>
      </c>
      <c r="F72" s="49">
        <v>24</v>
      </c>
      <c r="G72" s="46"/>
      <c r="H72" s="47"/>
      <c r="I72" s="46">
        <f t="shared" si="16"/>
        <v>0</v>
      </c>
      <c r="J72" s="46">
        <f t="shared" ref="J72" si="19">F72*G72</f>
        <v>0</v>
      </c>
      <c r="K72" s="48">
        <f t="shared" ref="K72" si="20">F72*I72</f>
        <v>0</v>
      </c>
      <c r="L72" s="1"/>
    </row>
    <row r="73" spans="1:12" ht="33">
      <c r="A73" s="42">
        <v>5</v>
      </c>
      <c r="B73" s="49" t="s">
        <v>115</v>
      </c>
      <c r="C73" s="42"/>
      <c r="D73" s="34"/>
      <c r="E73" s="49" t="s">
        <v>27</v>
      </c>
      <c r="F73" s="49">
        <v>40</v>
      </c>
      <c r="G73" s="46"/>
      <c r="H73" s="47"/>
      <c r="I73" s="46">
        <f t="shared" si="16"/>
        <v>0</v>
      </c>
      <c r="J73" s="46">
        <f t="shared" si="17"/>
        <v>0</v>
      </c>
      <c r="K73" s="48">
        <f t="shared" si="18"/>
        <v>0</v>
      </c>
      <c r="L73" s="1"/>
    </row>
    <row r="74" spans="1:12" ht="30.75" customHeight="1">
      <c r="A74" s="42">
        <v>6</v>
      </c>
      <c r="B74" s="42" t="s">
        <v>53</v>
      </c>
      <c r="C74" s="42"/>
      <c r="D74" s="34"/>
      <c r="E74" s="42" t="s">
        <v>12</v>
      </c>
      <c r="F74" s="42">
        <v>200</v>
      </c>
      <c r="G74" s="46"/>
      <c r="H74" s="47"/>
      <c r="I74" s="46">
        <f t="shared" si="16"/>
        <v>0</v>
      </c>
      <c r="J74" s="46">
        <f t="shared" ref="J74:J75" si="21">F74*G74</f>
        <v>0</v>
      </c>
      <c r="K74" s="48">
        <f t="shared" ref="K74:K75" si="22">F74*I74</f>
        <v>0</v>
      </c>
      <c r="L74" s="1"/>
    </row>
    <row r="75" spans="1:12" ht="33">
      <c r="A75" s="42">
        <v>7</v>
      </c>
      <c r="B75" s="42" t="s">
        <v>54</v>
      </c>
      <c r="C75" s="42"/>
      <c r="D75" s="34"/>
      <c r="E75" s="42" t="s">
        <v>27</v>
      </c>
      <c r="F75" s="42">
        <v>3</v>
      </c>
      <c r="G75" s="46"/>
      <c r="H75" s="47"/>
      <c r="I75" s="46">
        <f t="shared" si="16"/>
        <v>0</v>
      </c>
      <c r="J75" s="46">
        <f t="shared" si="21"/>
        <v>0</v>
      </c>
      <c r="K75" s="48">
        <f t="shared" si="22"/>
        <v>0</v>
      </c>
      <c r="L75" s="1"/>
    </row>
    <row r="76" spans="1:12" ht="16.5">
      <c r="A76" s="42">
        <v>8</v>
      </c>
      <c r="B76" s="49" t="s">
        <v>55</v>
      </c>
      <c r="C76" s="42"/>
      <c r="D76" s="34"/>
      <c r="E76" s="42" t="s">
        <v>27</v>
      </c>
      <c r="F76" s="42">
        <v>3</v>
      </c>
      <c r="G76" s="46"/>
      <c r="H76" s="47"/>
      <c r="I76" s="46">
        <f t="shared" si="16"/>
        <v>0</v>
      </c>
      <c r="J76" s="46">
        <f t="shared" si="17"/>
        <v>0</v>
      </c>
      <c r="K76" s="48">
        <f t="shared" si="18"/>
        <v>0</v>
      </c>
      <c r="L76" s="1"/>
    </row>
    <row r="77" spans="1:12" ht="34.5" customHeight="1">
      <c r="A77" s="42">
        <v>9</v>
      </c>
      <c r="B77" s="42" t="s">
        <v>56</v>
      </c>
      <c r="C77" s="42"/>
      <c r="D77" s="34"/>
      <c r="E77" s="42" t="s">
        <v>27</v>
      </c>
      <c r="F77" s="42">
        <v>25</v>
      </c>
      <c r="G77" s="46"/>
      <c r="H77" s="47"/>
      <c r="I77" s="46">
        <f t="shared" si="16"/>
        <v>0</v>
      </c>
      <c r="J77" s="46">
        <f t="shared" ref="J77" si="23">F77*G77</f>
        <v>0</v>
      </c>
      <c r="K77" s="48">
        <f t="shared" ref="K77" si="24">F77*I77</f>
        <v>0</v>
      </c>
      <c r="L77" s="1"/>
    </row>
    <row r="78" spans="1:12" ht="33">
      <c r="A78" s="42">
        <v>10</v>
      </c>
      <c r="B78" s="49" t="s">
        <v>116</v>
      </c>
      <c r="C78" s="42"/>
      <c r="D78" s="34"/>
      <c r="E78" s="42" t="s">
        <v>27</v>
      </c>
      <c r="F78" s="42">
        <v>20</v>
      </c>
      <c r="G78" s="46"/>
      <c r="H78" s="47"/>
      <c r="I78" s="46">
        <f t="shared" si="16"/>
        <v>0</v>
      </c>
      <c r="J78" s="46">
        <f t="shared" si="17"/>
        <v>0</v>
      </c>
      <c r="K78" s="48">
        <f t="shared" si="18"/>
        <v>0</v>
      </c>
      <c r="L78" s="1"/>
    </row>
    <row r="79" spans="1:12" ht="16.5">
      <c r="A79" s="33"/>
      <c r="B79" s="50"/>
      <c r="C79" s="35"/>
      <c r="D79" s="35"/>
      <c r="E79" s="34"/>
      <c r="F79" s="33"/>
      <c r="G79" s="46"/>
      <c r="H79" s="47"/>
      <c r="I79" s="46"/>
      <c r="J79" s="51">
        <f>SUM(J69:J78)</f>
        <v>0</v>
      </c>
      <c r="K79" s="52">
        <f>SUM(K69:K78)</f>
        <v>0</v>
      </c>
      <c r="L79" s="1"/>
    </row>
    <row r="80" spans="1:12" ht="16.5">
      <c r="A80" s="33"/>
      <c r="B80" s="32" t="s">
        <v>20</v>
      </c>
      <c r="C80" s="32"/>
      <c r="D80" s="32"/>
      <c r="E80" s="34"/>
      <c r="F80" s="33"/>
      <c r="G80" s="46"/>
      <c r="H80" s="47"/>
      <c r="I80" s="46"/>
      <c r="J80" s="46"/>
      <c r="K80" s="48"/>
      <c r="L80" s="1"/>
    </row>
    <row r="81" spans="1:12" ht="16.5">
      <c r="A81" s="33"/>
      <c r="B81" s="53" t="s">
        <v>26</v>
      </c>
      <c r="C81" s="71"/>
      <c r="D81" s="71"/>
      <c r="E81" s="71"/>
      <c r="F81" s="54"/>
      <c r="G81" s="72"/>
      <c r="H81" s="71"/>
      <c r="I81" s="71"/>
      <c r="J81" s="71"/>
      <c r="K81" s="71"/>
      <c r="L81" s="1"/>
    </row>
    <row r="82" spans="1:12" ht="16.5">
      <c r="A82" s="42">
        <v>1</v>
      </c>
      <c r="B82" s="49" t="s">
        <v>36</v>
      </c>
      <c r="C82" s="42"/>
      <c r="D82" s="34"/>
      <c r="E82" s="49" t="s">
        <v>27</v>
      </c>
      <c r="F82" s="49">
        <v>5</v>
      </c>
      <c r="G82" s="173"/>
      <c r="H82" s="172"/>
      <c r="I82" s="46">
        <f>G82+H82*G82</f>
        <v>0</v>
      </c>
      <c r="J82" s="46">
        <f>F82*G82</f>
        <v>0</v>
      </c>
      <c r="K82" s="48">
        <f>F82*I82</f>
        <v>0</v>
      </c>
      <c r="L82" s="181"/>
    </row>
    <row r="83" spans="1:12" ht="16.5">
      <c r="A83" s="42">
        <v>2</v>
      </c>
      <c r="B83" s="49" t="s">
        <v>117</v>
      </c>
      <c r="C83" s="42"/>
      <c r="D83" s="34"/>
      <c r="E83" s="49" t="s">
        <v>27</v>
      </c>
      <c r="F83" s="49">
        <v>9</v>
      </c>
      <c r="G83" s="173"/>
      <c r="H83" s="172"/>
      <c r="I83" s="46">
        <f t="shared" ref="I83:I88" si="25">G83+H83*G83</f>
        <v>0</v>
      </c>
      <c r="J83" s="46">
        <f t="shared" ref="J83:J84" si="26">F83*G83</f>
        <v>0</v>
      </c>
      <c r="K83" s="48">
        <f t="shared" ref="K83:K84" si="27">F83*I83</f>
        <v>0</v>
      </c>
      <c r="L83" s="181"/>
    </row>
    <row r="84" spans="1:12" ht="16.5">
      <c r="A84" s="42">
        <v>3</v>
      </c>
      <c r="B84" s="49" t="s">
        <v>167</v>
      </c>
      <c r="C84" s="42"/>
      <c r="D84" s="34"/>
      <c r="E84" s="49" t="s">
        <v>27</v>
      </c>
      <c r="F84" s="49">
        <v>9</v>
      </c>
      <c r="G84" s="173"/>
      <c r="H84" s="172"/>
      <c r="I84" s="46">
        <f t="shared" si="25"/>
        <v>0</v>
      </c>
      <c r="J84" s="46">
        <f t="shared" si="26"/>
        <v>0</v>
      </c>
      <c r="K84" s="48">
        <f t="shared" si="27"/>
        <v>0</v>
      </c>
      <c r="L84" s="181"/>
    </row>
    <row r="85" spans="1:12" ht="16.5">
      <c r="A85" s="42">
        <v>4</v>
      </c>
      <c r="B85" s="42" t="s">
        <v>35</v>
      </c>
      <c r="C85" s="42"/>
      <c r="D85" s="34"/>
      <c r="E85" s="49" t="s">
        <v>27</v>
      </c>
      <c r="F85" s="49">
        <v>2</v>
      </c>
      <c r="G85" s="173"/>
      <c r="H85" s="172"/>
      <c r="I85" s="46">
        <f t="shared" si="25"/>
        <v>0</v>
      </c>
      <c r="J85" s="46">
        <f>F85*G85</f>
        <v>0</v>
      </c>
      <c r="K85" s="48">
        <f>F85*I85</f>
        <v>0</v>
      </c>
      <c r="L85" s="1"/>
    </row>
    <row r="86" spans="1:12" ht="16.5">
      <c r="A86" s="42">
        <v>5</v>
      </c>
      <c r="B86" s="42" t="s">
        <v>57</v>
      </c>
      <c r="C86" s="42"/>
      <c r="D86" s="34"/>
      <c r="E86" s="49" t="s">
        <v>27</v>
      </c>
      <c r="F86" s="42">
        <v>1</v>
      </c>
      <c r="G86" s="173"/>
      <c r="H86" s="172"/>
      <c r="I86" s="46">
        <f t="shared" si="25"/>
        <v>0</v>
      </c>
      <c r="J86" s="46">
        <f t="shared" ref="J86:J87" si="28">F86*G86</f>
        <v>0</v>
      </c>
      <c r="K86" s="48">
        <f t="shared" ref="K86:K87" si="29">F86*I86</f>
        <v>0</v>
      </c>
      <c r="L86" s="1"/>
    </row>
    <row r="87" spans="1:12" ht="16.5">
      <c r="A87" s="42">
        <v>6</v>
      </c>
      <c r="B87" s="42" t="s">
        <v>118</v>
      </c>
      <c r="C87" s="42"/>
      <c r="D87" s="34"/>
      <c r="E87" s="49" t="s">
        <v>27</v>
      </c>
      <c r="F87" s="42">
        <v>1</v>
      </c>
      <c r="G87" s="173"/>
      <c r="H87" s="172"/>
      <c r="I87" s="46">
        <f t="shared" si="25"/>
        <v>0</v>
      </c>
      <c r="J87" s="46">
        <f t="shared" si="28"/>
        <v>0</v>
      </c>
      <c r="K87" s="48">
        <f t="shared" si="29"/>
        <v>0</v>
      </c>
      <c r="L87" s="1"/>
    </row>
    <row r="88" spans="1:12" ht="66">
      <c r="A88" s="42">
        <v>7</v>
      </c>
      <c r="B88" s="49" t="s">
        <v>61</v>
      </c>
      <c r="C88" s="42"/>
      <c r="D88" s="34"/>
      <c r="E88" s="49" t="s">
        <v>27</v>
      </c>
      <c r="F88" s="49">
        <v>1</v>
      </c>
      <c r="G88" s="173"/>
      <c r="H88" s="172"/>
      <c r="I88" s="46">
        <f t="shared" si="25"/>
        <v>0</v>
      </c>
      <c r="J88" s="46">
        <f>F88*G88</f>
        <v>0</v>
      </c>
      <c r="K88" s="48">
        <f>F88*I88</f>
        <v>0</v>
      </c>
      <c r="L88" s="1"/>
    </row>
    <row r="89" spans="1:12" ht="16.5">
      <c r="A89" s="82"/>
      <c r="B89" s="32" t="s">
        <v>20</v>
      </c>
      <c r="C89" s="35"/>
      <c r="D89" s="35"/>
      <c r="E89" s="82"/>
      <c r="F89" s="83"/>
      <c r="G89" s="46"/>
      <c r="H89" s="47"/>
      <c r="I89" s="46"/>
      <c r="J89" s="51">
        <f>SUM(J82:J88)</f>
        <v>0</v>
      </c>
      <c r="K89" s="52">
        <f>SUM(K82:K88)</f>
        <v>0</v>
      </c>
      <c r="L89" s="1"/>
    </row>
    <row r="90" spans="1:12" ht="16.5">
      <c r="A90" s="82"/>
      <c r="B90" s="53" t="s">
        <v>78</v>
      </c>
      <c r="C90" s="84"/>
      <c r="D90" s="84"/>
      <c r="E90" s="84"/>
      <c r="F90" s="85"/>
      <c r="G90" s="86"/>
      <c r="H90" s="84"/>
      <c r="I90" s="84"/>
      <c r="J90" s="84"/>
      <c r="K90" s="84"/>
      <c r="L90" s="1"/>
    </row>
    <row r="91" spans="1:12" ht="16.5">
      <c r="A91" s="42">
        <v>1</v>
      </c>
      <c r="B91" s="42" t="s">
        <v>58</v>
      </c>
      <c r="C91" s="42"/>
      <c r="D91" s="34"/>
      <c r="E91" s="42" t="s">
        <v>27</v>
      </c>
      <c r="F91" s="69">
        <v>2</v>
      </c>
      <c r="G91" s="46"/>
      <c r="H91" s="47"/>
      <c r="I91" s="46">
        <f>G91+H91*G91</f>
        <v>0</v>
      </c>
      <c r="J91" s="46">
        <f>F91*G91</f>
        <v>0</v>
      </c>
      <c r="K91" s="48">
        <f>I91*F91</f>
        <v>0</v>
      </c>
      <c r="L91" s="181"/>
    </row>
    <row r="92" spans="1:12" ht="16.5">
      <c r="A92" s="42">
        <v>2</v>
      </c>
      <c r="B92" s="49" t="s">
        <v>8</v>
      </c>
      <c r="C92" s="42"/>
      <c r="D92" s="34"/>
      <c r="E92" s="49" t="s">
        <v>12</v>
      </c>
      <c r="F92" s="67">
        <v>30</v>
      </c>
      <c r="G92" s="46"/>
      <c r="H92" s="47"/>
      <c r="I92" s="46">
        <f t="shared" ref="I92:I94" si="30">G92+H92*G92</f>
        <v>0</v>
      </c>
      <c r="J92" s="46">
        <f>F92*G92</f>
        <v>0</v>
      </c>
      <c r="K92" s="48">
        <f>I92*F92</f>
        <v>0</v>
      </c>
      <c r="L92" s="181"/>
    </row>
    <row r="93" spans="1:12" ht="16.5">
      <c r="A93" s="42">
        <v>3</v>
      </c>
      <c r="B93" s="49" t="s">
        <v>9</v>
      </c>
      <c r="C93" s="42"/>
      <c r="D93" s="34"/>
      <c r="E93" s="49" t="s">
        <v>12</v>
      </c>
      <c r="F93" s="67">
        <v>25</v>
      </c>
      <c r="G93" s="46"/>
      <c r="H93" s="47"/>
      <c r="I93" s="46">
        <f t="shared" si="30"/>
        <v>0</v>
      </c>
      <c r="J93" s="46">
        <f>F93*G93</f>
        <v>0</v>
      </c>
      <c r="K93" s="48">
        <f>F93*I93</f>
        <v>0</v>
      </c>
      <c r="L93" s="181"/>
    </row>
    <row r="94" spans="1:12" ht="33">
      <c r="A94" s="42">
        <v>4</v>
      </c>
      <c r="B94" s="49" t="s">
        <v>59</v>
      </c>
      <c r="C94" s="42"/>
      <c r="D94" s="34"/>
      <c r="E94" s="49" t="s">
        <v>27</v>
      </c>
      <c r="F94" s="67">
        <v>6</v>
      </c>
      <c r="G94" s="46"/>
      <c r="H94" s="47"/>
      <c r="I94" s="46">
        <f t="shared" si="30"/>
        <v>0</v>
      </c>
      <c r="J94" s="46">
        <f>F94*G94</f>
        <v>0</v>
      </c>
      <c r="K94" s="48">
        <f>F94*I94</f>
        <v>0</v>
      </c>
      <c r="L94" s="181"/>
    </row>
    <row r="95" spans="1:12" ht="16.5">
      <c r="A95" s="33"/>
      <c r="B95" s="32" t="s">
        <v>20</v>
      </c>
      <c r="C95" s="35"/>
      <c r="D95" s="35"/>
      <c r="E95" s="34"/>
      <c r="F95" s="33"/>
      <c r="G95" s="46"/>
      <c r="H95" s="47"/>
      <c r="I95" s="46"/>
      <c r="J95" s="51">
        <f>SUM(J91:J94)</f>
        <v>0</v>
      </c>
      <c r="K95" s="52">
        <f>SUM(K91:K94)</f>
        <v>0</v>
      </c>
      <c r="L95" s="1"/>
    </row>
    <row r="96" spans="1:12" ht="16.5">
      <c r="A96" s="33"/>
      <c r="B96" s="53" t="s">
        <v>79</v>
      </c>
      <c r="C96" s="71"/>
      <c r="D96" s="71"/>
      <c r="E96" s="71"/>
      <c r="F96" s="54"/>
      <c r="G96" s="72"/>
      <c r="H96" s="71"/>
      <c r="I96" s="71"/>
      <c r="J96" s="71"/>
      <c r="K96" s="87"/>
      <c r="L96" s="1"/>
    </row>
    <row r="97" spans="1:12" ht="66">
      <c r="A97" s="42">
        <v>1</v>
      </c>
      <c r="B97" s="42" t="s">
        <v>174</v>
      </c>
      <c r="C97" s="42"/>
      <c r="D97" s="34"/>
      <c r="E97" s="88" t="s">
        <v>12</v>
      </c>
      <c r="F97" s="67">
        <v>120</v>
      </c>
      <c r="G97" s="173"/>
      <c r="H97" s="172"/>
      <c r="I97" s="46">
        <f>G97+H97*G97</f>
        <v>0</v>
      </c>
      <c r="J97" s="51">
        <f>G97*F97</f>
        <v>0</v>
      </c>
      <c r="K97" s="52">
        <f>I97*F97</f>
        <v>0</v>
      </c>
      <c r="L97" s="181"/>
    </row>
    <row r="98" spans="1:12" ht="16.5">
      <c r="A98" s="33"/>
      <c r="B98" s="92" t="s">
        <v>60</v>
      </c>
      <c r="C98" s="71"/>
      <c r="D98" s="71"/>
      <c r="E98" s="93"/>
      <c r="F98" s="39"/>
      <c r="G98" s="72"/>
      <c r="H98" s="71"/>
      <c r="I98" s="71"/>
      <c r="J98" s="71"/>
      <c r="K98" s="87"/>
      <c r="L98" s="1"/>
    </row>
    <row r="99" spans="1:12" ht="32.25" customHeight="1">
      <c r="A99" s="42">
        <v>1</v>
      </c>
      <c r="B99" s="49" t="s">
        <v>80</v>
      </c>
      <c r="C99" s="42"/>
      <c r="D99" s="34"/>
      <c r="E99" s="88" t="s">
        <v>27</v>
      </c>
      <c r="F99" s="67">
        <v>4</v>
      </c>
      <c r="G99" s="173"/>
      <c r="H99" s="172"/>
      <c r="I99" s="46">
        <f>G99+H99*G99</f>
        <v>0</v>
      </c>
      <c r="J99" s="46">
        <f>F99*G99</f>
        <v>0</v>
      </c>
      <c r="K99" s="48">
        <f>F99*I99</f>
        <v>0</v>
      </c>
      <c r="L99" s="181"/>
    </row>
    <row r="100" spans="1:12" ht="32.25" customHeight="1">
      <c r="A100" s="42">
        <v>2</v>
      </c>
      <c r="B100" s="61" t="s">
        <v>81</v>
      </c>
      <c r="C100" s="57"/>
      <c r="D100" s="58"/>
      <c r="E100" s="88"/>
      <c r="F100" s="67">
        <v>4</v>
      </c>
      <c r="G100" s="173"/>
      <c r="H100" s="172"/>
      <c r="I100" s="46">
        <f t="shared" ref="I100:I101" si="31">G100+H100*G100</f>
        <v>0</v>
      </c>
      <c r="J100" s="46">
        <f>F100*G100</f>
        <v>0</v>
      </c>
      <c r="K100" s="48">
        <f>F100*I100</f>
        <v>0</v>
      </c>
      <c r="L100" s="181"/>
    </row>
    <row r="101" spans="1:12" ht="61.5" customHeight="1">
      <c r="A101" s="42">
        <v>3</v>
      </c>
      <c r="B101" s="42" t="s">
        <v>88</v>
      </c>
      <c r="C101" s="57"/>
      <c r="D101" s="58"/>
      <c r="E101" s="89" t="s">
        <v>27</v>
      </c>
      <c r="F101" s="69">
        <v>1</v>
      </c>
      <c r="G101" s="173"/>
      <c r="H101" s="172"/>
      <c r="I101" s="46">
        <f t="shared" si="31"/>
        <v>0</v>
      </c>
      <c r="J101" s="46">
        <f>F101*G101</f>
        <v>0</v>
      </c>
      <c r="K101" s="48">
        <f>F101*I101</f>
        <v>0</v>
      </c>
      <c r="L101" s="181"/>
    </row>
    <row r="102" spans="1:12" ht="16.5">
      <c r="A102" s="33"/>
      <c r="B102" s="90" t="s">
        <v>20</v>
      </c>
      <c r="C102" s="91"/>
      <c r="D102" s="91"/>
      <c r="E102" s="88"/>
      <c r="F102" s="67"/>
      <c r="G102" s="46"/>
      <c r="H102" s="47"/>
      <c r="I102" s="46"/>
      <c r="J102" s="51">
        <f>SUM(J99:J101)</f>
        <v>0</v>
      </c>
      <c r="K102" s="52">
        <f>SUM(K99:K101)</f>
        <v>0</v>
      </c>
      <c r="L102" s="1"/>
    </row>
    <row r="103" spans="1:12" ht="16.5">
      <c r="A103" s="33"/>
      <c r="B103" s="92" t="s">
        <v>30</v>
      </c>
      <c r="C103" s="71"/>
      <c r="D103" s="71"/>
      <c r="E103" s="93"/>
      <c r="F103" s="39"/>
      <c r="G103" s="72"/>
      <c r="H103" s="71"/>
      <c r="I103" s="71"/>
      <c r="J103" s="94"/>
      <c r="K103" s="95"/>
      <c r="L103" s="1"/>
    </row>
    <row r="104" spans="1:12" ht="49.5">
      <c r="A104" s="33">
        <v>1</v>
      </c>
      <c r="B104" s="34" t="s">
        <v>83</v>
      </c>
      <c r="C104" s="96"/>
      <c r="D104" s="96"/>
      <c r="E104" s="97" t="s">
        <v>27</v>
      </c>
      <c r="F104" s="34">
        <v>10</v>
      </c>
      <c r="G104" s="98"/>
      <c r="H104" s="47"/>
      <c r="I104" s="46">
        <f>G104+H104*G104</f>
        <v>0</v>
      </c>
      <c r="J104" s="46">
        <f>F104*G104</f>
        <v>0</v>
      </c>
      <c r="K104" s="48">
        <f>F104*I104</f>
        <v>0</v>
      </c>
      <c r="L104" s="1"/>
    </row>
    <row r="105" spans="1:12" ht="17.25" thickBot="1">
      <c r="A105" s="33">
        <v>2</v>
      </c>
      <c r="B105" s="78" t="s">
        <v>168</v>
      </c>
      <c r="C105" s="82"/>
      <c r="D105" s="82"/>
      <c r="E105" s="97" t="s">
        <v>27</v>
      </c>
      <c r="F105" s="99">
        <v>1</v>
      </c>
      <c r="G105" s="46"/>
      <c r="H105" s="47"/>
      <c r="I105" s="46">
        <f>G105+H105*G105</f>
        <v>0</v>
      </c>
      <c r="J105" s="44">
        <f>F105*G105</f>
        <v>0</v>
      </c>
      <c r="K105" s="63">
        <f>F105*I105</f>
        <v>0</v>
      </c>
      <c r="L105" s="1"/>
    </row>
    <row r="106" spans="1:12" ht="28.5" customHeight="1" thickBot="1">
      <c r="A106" s="82"/>
      <c r="B106" s="32" t="s">
        <v>20</v>
      </c>
      <c r="C106" s="35"/>
      <c r="D106" s="35"/>
      <c r="E106" s="100"/>
      <c r="F106" s="34"/>
      <c r="G106" s="46"/>
      <c r="H106" s="47"/>
      <c r="I106" s="48"/>
      <c r="J106" s="101">
        <f>SUM(J104:J105)</f>
        <v>0</v>
      </c>
      <c r="K106" s="65">
        <f>SUM(K104:K105)</f>
        <v>0</v>
      </c>
      <c r="L106" s="1"/>
    </row>
    <row r="107" spans="1:12" ht="16.5">
      <c r="A107" s="161"/>
      <c r="B107" s="92" t="s">
        <v>33</v>
      </c>
      <c r="C107" s="71"/>
      <c r="D107" s="71"/>
      <c r="E107" s="93"/>
      <c r="F107" s="39"/>
      <c r="G107" s="72"/>
      <c r="H107" s="71"/>
      <c r="I107" s="71"/>
      <c r="J107" s="71"/>
      <c r="K107" s="87"/>
      <c r="L107" s="1"/>
    </row>
    <row r="108" spans="1:12" ht="78.75" customHeight="1">
      <c r="A108" s="82">
        <v>1</v>
      </c>
      <c r="B108" s="49" t="s">
        <v>84</v>
      </c>
      <c r="C108" s="96"/>
      <c r="D108" s="96"/>
      <c r="E108" s="97" t="s">
        <v>27</v>
      </c>
      <c r="F108" s="34">
        <v>6</v>
      </c>
      <c r="G108" s="103"/>
      <c r="H108" s="47"/>
      <c r="I108" s="46">
        <f>G108+H108*G108</f>
        <v>0</v>
      </c>
      <c r="J108" s="46">
        <f>G108*F108</f>
        <v>0</v>
      </c>
      <c r="K108" s="48">
        <f>I108*F108</f>
        <v>0</v>
      </c>
      <c r="L108" s="1"/>
    </row>
    <row r="109" spans="1:12" ht="73.5" customHeight="1">
      <c r="A109" s="34">
        <v>2</v>
      </c>
      <c r="B109" s="49" t="s">
        <v>169</v>
      </c>
      <c r="C109" s="34"/>
      <c r="D109" s="34"/>
      <c r="E109" s="97" t="s">
        <v>27</v>
      </c>
      <c r="F109" s="99">
        <v>2</v>
      </c>
      <c r="G109" s="46"/>
      <c r="H109" s="172"/>
      <c r="I109" s="46">
        <f>G109+H109*G109</f>
        <v>0</v>
      </c>
      <c r="J109" s="46">
        <f>G109*F109</f>
        <v>0</v>
      </c>
      <c r="K109" s="48">
        <f>I109*F109</f>
        <v>0</v>
      </c>
      <c r="L109" s="181"/>
    </row>
    <row r="110" spans="1:12" ht="16.5">
      <c r="A110" s="82"/>
      <c r="B110" s="32" t="s">
        <v>20</v>
      </c>
      <c r="C110" s="102"/>
      <c r="D110" s="102"/>
      <c r="E110" s="104"/>
      <c r="F110" s="34"/>
      <c r="G110" s="105"/>
      <c r="H110" s="102"/>
      <c r="I110" s="102"/>
      <c r="J110" s="106">
        <f>SUM(J108:J109)</f>
        <v>0</v>
      </c>
      <c r="K110" s="107">
        <f>SUM(K108:K109)</f>
        <v>0</v>
      </c>
      <c r="L110" s="1"/>
    </row>
    <row r="111" spans="1:12" ht="16.5">
      <c r="A111" s="161"/>
      <c r="B111" s="92" t="s">
        <v>34</v>
      </c>
      <c r="C111" s="71"/>
      <c r="D111" s="71"/>
      <c r="E111" s="93"/>
      <c r="F111" s="39"/>
      <c r="G111" s="72"/>
      <c r="H111" s="71"/>
      <c r="I111" s="71"/>
      <c r="J111" s="71"/>
      <c r="K111" s="71"/>
      <c r="L111" s="1"/>
    </row>
    <row r="112" spans="1:12" ht="66" customHeight="1" thickBot="1">
      <c r="A112" s="82">
        <v>1</v>
      </c>
      <c r="B112" s="78" t="s">
        <v>119</v>
      </c>
      <c r="C112" s="96"/>
      <c r="D112" s="96"/>
      <c r="E112" s="100" t="s">
        <v>27</v>
      </c>
      <c r="F112" s="34">
        <v>2</v>
      </c>
      <c r="G112" s="103"/>
      <c r="H112" s="108"/>
      <c r="I112" s="46">
        <f>G112+H112*G112</f>
        <v>0</v>
      </c>
      <c r="J112" s="46">
        <f>G112*F112</f>
        <v>0</v>
      </c>
      <c r="K112" s="48">
        <f>I112*F112</f>
        <v>0</v>
      </c>
      <c r="L112" s="1"/>
    </row>
    <row r="113" spans="1:12" ht="17.25" thickBot="1">
      <c r="A113" s="42"/>
      <c r="B113" s="109" t="s">
        <v>20</v>
      </c>
      <c r="C113" s="110"/>
      <c r="D113" s="56"/>
      <c r="E113" s="89"/>
      <c r="F113" s="69"/>
      <c r="G113" s="70"/>
      <c r="H113" s="111"/>
      <c r="I113" s="70"/>
      <c r="J113" s="101">
        <f>SUM(J112:J112)</f>
        <v>0</v>
      </c>
      <c r="K113" s="77">
        <f>SUM(K112:K112)</f>
        <v>0</v>
      </c>
      <c r="L113" s="181"/>
    </row>
    <row r="114" spans="1:12" ht="16.5">
      <c r="A114" s="112"/>
      <c r="B114" s="162" t="s">
        <v>85</v>
      </c>
      <c r="C114" s="71"/>
      <c r="D114" s="71"/>
      <c r="E114" s="163"/>
      <c r="F114" s="164"/>
      <c r="G114" s="72"/>
      <c r="H114" s="71"/>
      <c r="I114" s="71"/>
      <c r="J114" s="94"/>
      <c r="K114" s="95"/>
      <c r="L114" s="1"/>
    </row>
    <row r="115" spans="1:12" ht="88.5" customHeight="1">
      <c r="A115" s="42">
        <v>1</v>
      </c>
      <c r="B115" s="78" t="s">
        <v>170</v>
      </c>
      <c r="C115" s="42"/>
      <c r="D115" s="34"/>
      <c r="E115" s="88" t="s">
        <v>71</v>
      </c>
      <c r="F115" s="67">
        <v>1</v>
      </c>
      <c r="G115" s="173"/>
      <c r="H115" s="172"/>
      <c r="I115" s="46">
        <f>G115+H115*G115</f>
        <v>0</v>
      </c>
      <c r="J115" s="46">
        <f>F115*G115</f>
        <v>0</v>
      </c>
      <c r="K115" s="48">
        <f>F115*I115</f>
        <v>0</v>
      </c>
      <c r="L115" s="1"/>
    </row>
    <row r="116" spans="1:12" ht="16.5">
      <c r="A116" s="112"/>
      <c r="B116" s="162" t="s">
        <v>86</v>
      </c>
      <c r="C116" s="71"/>
      <c r="D116" s="71"/>
      <c r="E116" s="163"/>
      <c r="F116" s="164"/>
      <c r="G116" s="72" t="s">
        <v>98</v>
      </c>
      <c r="H116" s="71"/>
      <c r="I116" s="71"/>
      <c r="J116" s="71"/>
      <c r="K116" s="87"/>
      <c r="L116" s="1"/>
    </row>
    <row r="117" spans="1:12" ht="63.75" customHeight="1">
      <c r="A117" s="42">
        <v>1</v>
      </c>
      <c r="B117" s="78" t="s">
        <v>120</v>
      </c>
      <c r="C117" s="42"/>
      <c r="D117" s="34"/>
      <c r="E117" s="88" t="s">
        <v>71</v>
      </c>
      <c r="F117" s="79">
        <v>4</v>
      </c>
      <c r="G117" s="73"/>
      <c r="H117" s="47"/>
      <c r="I117" s="46">
        <f>G117+H117*G117</f>
        <v>0</v>
      </c>
      <c r="J117" s="51">
        <f>F117*G117</f>
        <v>0</v>
      </c>
      <c r="K117" s="52">
        <f>F117*I117</f>
        <v>0</v>
      </c>
      <c r="L117" s="1"/>
    </row>
    <row r="118" spans="1:12" ht="78.75" customHeight="1">
      <c r="A118" s="42">
        <v>2</v>
      </c>
      <c r="B118" s="79" t="s">
        <v>121</v>
      </c>
      <c r="C118" s="42"/>
      <c r="D118" s="34"/>
      <c r="E118" s="88" t="s">
        <v>71</v>
      </c>
      <c r="F118" s="79">
        <v>10</v>
      </c>
      <c r="G118" s="73"/>
      <c r="H118" s="47"/>
      <c r="I118" s="46">
        <f t="shared" ref="I118:I122" si="32">G118+H118*G118</f>
        <v>0</v>
      </c>
      <c r="J118" s="51">
        <f t="shared" ref="J118:J121" si="33">F118*G118</f>
        <v>0</v>
      </c>
      <c r="K118" s="52">
        <f t="shared" ref="K118:K121" si="34">F118*I118</f>
        <v>0</v>
      </c>
      <c r="L118" s="1"/>
    </row>
    <row r="119" spans="1:12" ht="99.75" customHeight="1">
      <c r="A119" s="42">
        <v>3</v>
      </c>
      <c r="B119" s="79" t="s">
        <v>122</v>
      </c>
      <c r="C119" s="42"/>
      <c r="D119" s="34"/>
      <c r="E119" s="49" t="s">
        <v>71</v>
      </c>
      <c r="F119" s="79">
        <v>4</v>
      </c>
      <c r="G119" s="73"/>
      <c r="H119" s="47"/>
      <c r="I119" s="46">
        <f t="shared" si="32"/>
        <v>0</v>
      </c>
      <c r="J119" s="51">
        <f t="shared" si="33"/>
        <v>0</v>
      </c>
      <c r="K119" s="52">
        <f t="shared" si="34"/>
        <v>0</v>
      </c>
      <c r="L119" s="1"/>
    </row>
    <row r="120" spans="1:12" ht="99.75" customHeight="1">
      <c r="A120" s="42">
        <v>4</v>
      </c>
      <c r="B120" s="79" t="s">
        <v>123</v>
      </c>
      <c r="C120" s="42"/>
      <c r="D120" s="34"/>
      <c r="E120" s="49" t="s">
        <v>71</v>
      </c>
      <c r="F120" s="79">
        <v>2</v>
      </c>
      <c r="G120" s="73"/>
      <c r="H120" s="47"/>
      <c r="I120" s="46">
        <f t="shared" si="32"/>
        <v>0</v>
      </c>
      <c r="J120" s="51">
        <f t="shared" si="33"/>
        <v>0</v>
      </c>
      <c r="K120" s="52">
        <f t="shared" si="34"/>
        <v>0</v>
      </c>
      <c r="L120" s="1"/>
    </row>
    <row r="121" spans="1:12" ht="99.75" customHeight="1">
      <c r="A121" s="42">
        <v>5</v>
      </c>
      <c r="B121" s="79" t="s">
        <v>124</v>
      </c>
      <c r="C121" s="42"/>
      <c r="D121" s="34"/>
      <c r="E121" s="49" t="s">
        <v>71</v>
      </c>
      <c r="F121" s="79">
        <v>2</v>
      </c>
      <c r="G121" s="73"/>
      <c r="H121" s="47"/>
      <c r="I121" s="46">
        <f t="shared" si="32"/>
        <v>0</v>
      </c>
      <c r="J121" s="51">
        <f t="shared" si="33"/>
        <v>0</v>
      </c>
      <c r="K121" s="52">
        <f t="shared" si="34"/>
        <v>0</v>
      </c>
      <c r="L121" s="1"/>
    </row>
    <row r="122" spans="1:12" ht="79.5" customHeight="1" thickBot="1">
      <c r="A122" s="42">
        <v>6</v>
      </c>
      <c r="B122" s="49" t="s">
        <v>125</v>
      </c>
      <c r="C122" s="42"/>
      <c r="D122" s="34"/>
      <c r="E122" s="49" t="s">
        <v>71</v>
      </c>
      <c r="F122" s="49">
        <v>30</v>
      </c>
      <c r="G122" s="73"/>
      <c r="H122" s="47"/>
      <c r="I122" s="46">
        <f t="shared" si="32"/>
        <v>0</v>
      </c>
      <c r="J122" s="113">
        <f>F122*G122</f>
        <v>0</v>
      </c>
      <c r="K122" s="114">
        <f>F122*I122</f>
        <v>0</v>
      </c>
      <c r="L122" s="1"/>
    </row>
    <row r="123" spans="1:12" ht="34.5" customHeight="1" thickBot="1">
      <c r="A123" s="42"/>
      <c r="B123" s="49" t="s">
        <v>20</v>
      </c>
      <c r="C123" s="42"/>
      <c r="D123" s="34"/>
      <c r="E123" s="88"/>
      <c r="F123" s="49"/>
      <c r="G123" s="73"/>
      <c r="H123" s="47"/>
      <c r="I123" s="46"/>
      <c r="J123" s="115">
        <f>SUM(J117:J122)</f>
        <v>0</v>
      </c>
      <c r="K123" s="116">
        <f>SUM(K117:K122)</f>
        <v>0</v>
      </c>
      <c r="L123" s="1"/>
    </row>
    <row r="124" spans="1:12" ht="16.5">
      <c r="A124" s="112"/>
      <c r="B124" s="162" t="s">
        <v>87</v>
      </c>
      <c r="C124" s="117"/>
      <c r="D124" s="117"/>
      <c r="E124" s="163"/>
      <c r="F124" s="164"/>
      <c r="G124" s="118"/>
      <c r="H124" s="117"/>
      <c r="I124" s="117"/>
      <c r="J124" s="119"/>
      <c r="K124" s="120"/>
      <c r="L124" s="1"/>
    </row>
    <row r="125" spans="1:12" ht="50.25" customHeight="1">
      <c r="A125" s="42">
        <v>1</v>
      </c>
      <c r="B125" s="42" t="s">
        <v>97</v>
      </c>
      <c r="C125" s="121"/>
      <c r="D125" s="122"/>
      <c r="E125" s="123" t="s">
        <v>27</v>
      </c>
      <c r="F125" s="42">
        <v>4</v>
      </c>
      <c r="G125" s="173"/>
      <c r="H125" s="172"/>
      <c r="I125" s="46">
        <f>G125+H125*G125</f>
        <v>0</v>
      </c>
      <c r="J125" s="51">
        <f>F125*G125</f>
        <v>0</v>
      </c>
      <c r="K125" s="52">
        <f>F125*I125</f>
        <v>0</v>
      </c>
      <c r="L125" s="1"/>
    </row>
    <row r="126" spans="1:12" ht="50.25" customHeight="1">
      <c r="A126" s="42">
        <v>2</v>
      </c>
      <c r="B126" s="42" t="s">
        <v>126</v>
      </c>
      <c r="C126" s="121"/>
      <c r="D126" s="122"/>
      <c r="E126" s="123" t="s">
        <v>27</v>
      </c>
      <c r="F126" s="42">
        <v>1</v>
      </c>
      <c r="G126" s="173"/>
      <c r="H126" s="172"/>
      <c r="I126" s="46">
        <f t="shared" ref="I126:I128" si="35">G126+H126*G126</f>
        <v>0</v>
      </c>
      <c r="J126" s="51">
        <f t="shared" ref="J126:J128" si="36">F126*G126</f>
        <v>0</v>
      </c>
      <c r="K126" s="52">
        <f t="shared" ref="K126:K128" si="37">F126*I126</f>
        <v>0</v>
      </c>
      <c r="L126" s="1"/>
    </row>
    <row r="127" spans="1:12" ht="126.75" customHeight="1">
      <c r="A127" s="42">
        <v>3</v>
      </c>
      <c r="B127" s="42" t="s">
        <v>171</v>
      </c>
      <c r="C127" s="121"/>
      <c r="D127" s="122"/>
      <c r="E127" s="123" t="s">
        <v>12</v>
      </c>
      <c r="F127" s="42">
        <v>1</v>
      </c>
      <c r="G127" s="173"/>
      <c r="H127" s="172"/>
      <c r="I127" s="46">
        <f t="shared" si="35"/>
        <v>0</v>
      </c>
      <c r="J127" s="51">
        <f t="shared" si="36"/>
        <v>0</v>
      </c>
      <c r="K127" s="52">
        <f t="shared" si="37"/>
        <v>0</v>
      </c>
      <c r="L127" s="1"/>
    </row>
    <row r="128" spans="1:12" ht="50.25" customHeight="1">
      <c r="A128" s="42">
        <v>4</v>
      </c>
      <c r="B128" s="42" t="s">
        <v>127</v>
      </c>
      <c r="C128" s="121"/>
      <c r="D128" s="122"/>
      <c r="E128" s="123" t="s">
        <v>27</v>
      </c>
      <c r="F128" s="42">
        <v>2</v>
      </c>
      <c r="G128" s="173"/>
      <c r="H128" s="172"/>
      <c r="I128" s="46">
        <f t="shared" si="35"/>
        <v>0</v>
      </c>
      <c r="J128" s="51">
        <f t="shared" si="36"/>
        <v>0</v>
      </c>
      <c r="K128" s="52">
        <f t="shared" si="37"/>
        <v>0</v>
      </c>
      <c r="L128" s="1"/>
    </row>
    <row r="129" spans="1:12" ht="23.25" customHeight="1">
      <c r="A129" s="42"/>
      <c r="B129" s="42" t="s">
        <v>20</v>
      </c>
      <c r="C129" s="121"/>
      <c r="D129" s="122"/>
      <c r="E129" s="89"/>
      <c r="F129" s="79"/>
      <c r="G129" s="173"/>
      <c r="H129" s="172"/>
      <c r="I129" s="46"/>
      <c r="J129" s="51">
        <f>SUM(J125:J128)</f>
        <v>0</v>
      </c>
      <c r="K129" s="51">
        <f>SUM(K125:K128)</f>
        <v>0</v>
      </c>
      <c r="L129" s="1"/>
    </row>
    <row r="130" spans="1:12" ht="22.5" customHeight="1">
      <c r="A130" s="112"/>
      <c r="B130" s="162" t="s">
        <v>63</v>
      </c>
      <c r="C130" s="117"/>
      <c r="D130" s="117"/>
      <c r="E130" s="165"/>
      <c r="F130" s="166"/>
      <c r="G130" s="118"/>
      <c r="H130" s="117"/>
      <c r="I130" s="117"/>
      <c r="J130" s="117"/>
      <c r="K130" s="124"/>
      <c r="L130" s="1"/>
    </row>
    <row r="131" spans="1:12" ht="39.75" customHeight="1">
      <c r="A131" s="42">
        <v>1</v>
      </c>
      <c r="B131" s="49" t="s">
        <v>128</v>
      </c>
      <c r="C131" s="121"/>
      <c r="D131" s="122"/>
      <c r="E131" s="100" t="s">
        <v>129</v>
      </c>
      <c r="F131" s="42">
        <v>2</v>
      </c>
      <c r="G131" s="173"/>
      <c r="H131" s="172"/>
      <c r="I131" s="46">
        <f>G131+H131*G131</f>
        <v>0</v>
      </c>
      <c r="J131" s="51">
        <f>F131*G131</f>
        <v>0</v>
      </c>
      <c r="K131" s="52">
        <f>F131*I131</f>
        <v>0</v>
      </c>
      <c r="L131" s="1"/>
    </row>
    <row r="132" spans="1:12" ht="22.5" customHeight="1">
      <c r="A132" s="112"/>
      <c r="B132" s="162" t="s">
        <v>62</v>
      </c>
      <c r="C132" s="117"/>
      <c r="D132" s="117"/>
      <c r="E132" s="165"/>
      <c r="F132" s="166"/>
      <c r="G132" s="118"/>
      <c r="H132" s="117"/>
      <c r="I132" s="117"/>
      <c r="J132" s="117"/>
      <c r="K132" s="124"/>
      <c r="L132" s="1"/>
    </row>
    <row r="133" spans="1:12" ht="256.5" customHeight="1">
      <c r="A133" s="42"/>
      <c r="B133" s="89" t="s">
        <v>173</v>
      </c>
      <c r="C133" s="121"/>
      <c r="D133" s="122"/>
      <c r="E133" s="34" t="s">
        <v>133</v>
      </c>
      <c r="F133" s="42">
        <v>2</v>
      </c>
      <c r="G133" s="173"/>
      <c r="H133" s="172"/>
      <c r="I133" s="46">
        <f>G133+H133*G133</f>
        <v>0</v>
      </c>
      <c r="J133" s="51">
        <f>F133*G133</f>
        <v>0</v>
      </c>
      <c r="K133" s="52">
        <f>F133*I133</f>
        <v>0</v>
      </c>
      <c r="L133" s="1"/>
    </row>
    <row r="134" spans="1:12" ht="16.5">
      <c r="A134" s="112"/>
      <c r="B134" s="92" t="s">
        <v>130</v>
      </c>
      <c r="C134" s="71"/>
      <c r="D134" s="71"/>
      <c r="E134" s="71"/>
      <c r="F134" s="54"/>
      <c r="G134" s="72"/>
      <c r="H134" s="71"/>
      <c r="I134" s="71"/>
      <c r="J134" s="71"/>
      <c r="K134" s="87"/>
      <c r="L134" s="1"/>
    </row>
    <row r="135" spans="1:12" ht="70.5" customHeight="1">
      <c r="A135" s="42">
        <v>1</v>
      </c>
      <c r="B135" s="42" t="s">
        <v>89</v>
      </c>
      <c r="C135" s="42"/>
      <c r="D135" s="34"/>
      <c r="E135" s="34" t="s">
        <v>27</v>
      </c>
      <c r="F135" s="42">
        <v>2</v>
      </c>
      <c r="G135" s="173"/>
      <c r="H135" s="172"/>
      <c r="I135" s="46">
        <f>G135+H135*G135</f>
        <v>0</v>
      </c>
      <c r="J135" s="46">
        <f t="shared" ref="J135" si="38">F135*G135</f>
        <v>0</v>
      </c>
      <c r="K135" s="48">
        <f t="shared" ref="K135:K146" si="39">F135*I135</f>
        <v>0</v>
      </c>
      <c r="L135" s="1"/>
    </row>
    <row r="136" spans="1:12" ht="66.75" customHeight="1">
      <c r="A136" s="42">
        <v>2</v>
      </c>
      <c r="B136" s="42" t="s">
        <v>90</v>
      </c>
      <c r="C136" s="42"/>
      <c r="D136" s="34"/>
      <c r="E136" s="34" t="s">
        <v>27</v>
      </c>
      <c r="F136" s="42">
        <v>2</v>
      </c>
      <c r="G136" s="173"/>
      <c r="H136" s="172"/>
      <c r="I136" s="46">
        <f t="shared" ref="I136:I143" si="40">G136+H136*G136</f>
        <v>0</v>
      </c>
      <c r="J136" s="46">
        <f t="shared" ref="J136:J143" si="41">F136*G136</f>
        <v>0</v>
      </c>
      <c r="K136" s="48">
        <f t="shared" ref="K136:K143" si="42">F136*I136</f>
        <v>0</v>
      </c>
      <c r="L136" s="1"/>
    </row>
    <row r="137" spans="1:12" ht="63.75" customHeight="1">
      <c r="A137" s="42">
        <v>3</v>
      </c>
      <c r="B137" s="42" t="s">
        <v>91</v>
      </c>
      <c r="C137" s="42"/>
      <c r="D137" s="34"/>
      <c r="E137" s="34" t="s">
        <v>27</v>
      </c>
      <c r="F137" s="42">
        <v>2</v>
      </c>
      <c r="G137" s="173"/>
      <c r="H137" s="172"/>
      <c r="I137" s="46">
        <f t="shared" si="40"/>
        <v>0</v>
      </c>
      <c r="J137" s="46">
        <f t="shared" si="41"/>
        <v>0</v>
      </c>
      <c r="K137" s="48">
        <f t="shared" si="42"/>
        <v>0</v>
      </c>
      <c r="L137" s="1"/>
    </row>
    <row r="138" spans="1:12" ht="54.75" customHeight="1">
      <c r="A138" s="42">
        <v>4</v>
      </c>
      <c r="B138" s="42" t="s">
        <v>92</v>
      </c>
      <c r="C138" s="42"/>
      <c r="D138" s="34"/>
      <c r="E138" s="34" t="s">
        <v>27</v>
      </c>
      <c r="F138" s="42">
        <v>2</v>
      </c>
      <c r="G138" s="173"/>
      <c r="H138" s="172"/>
      <c r="I138" s="46">
        <f t="shared" si="40"/>
        <v>0</v>
      </c>
      <c r="J138" s="46">
        <f t="shared" si="41"/>
        <v>0</v>
      </c>
      <c r="K138" s="48">
        <f t="shared" si="42"/>
        <v>0</v>
      </c>
      <c r="L138" s="1"/>
    </row>
    <row r="139" spans="1:12" ht="73.5" customHeight="1">
      <c r="A139" s="42">
        <v>5</v>
      </c>
      <c r="B139" s="42" t="s">
        <v>131</v>
      </c>
      <c r="C139" s="42"/>
      <c r="D139" s="34"/>
      <c r="E139" s="34" t="s">
        <v>27</v>
      </c>
      <c r="F139" s="42">
        <v>1</v>
      </c>
      <c r="G139" s="173"/>
      <c r="H139" s="172"/>
      <c r="I139" s="46">
        <f t="shared" si="40"/>
        <v>0</v>
      </c>
      <c r="J139" s="46">
        <f t="shared" si="41"/>
        <v>0</v>
      </c>
      <c r="K139" s="48">
        <f t="shared" si="42"/>
        <v>0</v>
      </c>
      <c r="L139" s="1"/>
    </row>
    <row r="140" spans="1:12" ht="57.75" customHeight="1">
      <c r="A140" s="42">
        <v>6</v>
      </c>
      <c r="B140" s="42" t="s">
        <v>132</v>
      </c>
      <c r="C140" s="42"/>
      <c r="D140" s="34"/>
      <c r="E140" s="34" t="s">
        <v>27</v>
      </c>
      <c r="F140" s="42">
        <v>1</v>
      </c>
      <c r="G140" s="173"/>
      <c r="H140" s="172"/>
      <c r="I140" s="46">
        <f t="shared" si="40"/>
        <v>0</v>
      </c>
      <c r="J140" s="46">
        <f t="shared" si="41"/>
        <v>0</v>
      </c>
      <c r="K140" s="48">
        <f t="shared" si="42"/>
        <v>0</v>
      </c>
      <c r="L140" s="1"/>
    </row>
    <row r="141" spans="1:12" ht="57.75" customHeight="1">
      <c r="A141" s="42">
        <v>7</v>
      </c>
      <c r="B141" s="42" t="s">
        <v>93</v>
      </c>
      <c r="C141" s="42"/>
      <c r="D141" s="34"/>
      <c r="E141" s="34" t="s">
        <v>27</v>
      </c>
      <c r="F141" s="42">
        <v>3</v>
      </c>
      <c r="G141" s="173"/>
      <c r="H141" s="172"/>
      <c r="I141" s="46">
        <f t="shared" si="40"/>
        <v>0</v>
      </c>
      <c r="J141" s="46">
        <f t="shared" ref="J141:J142" si="43">F141*G141</f>
        <v>0</v>
      </c>
      <c r="K141" s="48">
        <f t="shared" ref="K141:K142" si="44">F141*I141</f>
        <v>0</v>
      </c>
      <c r="L141" s="1"/>
    </row>
    <row r="142" spans="1:12" ht="57.75" customHeight="1">
      <c r="A142" s="42">
        <v>8</v>
      </c>
      <c r="B142" s="42" t="s">
        <v>94</v>
      </c>
      <c r="C142" s="42"/>
      <c r="D142" s="34"/>
      <c r="E142" s="34" t="s">
        <v>27</v>
      </c>
      <c r="F142" s="42">
        <v>3</v>
      </c>
      <c r="G142" s="173"/>
      <c r="H142" s="172"/>
      <c r="I142" s="46">
        <f t="shared" si="40"/>
        <v>0</v>
      </c>
      <c r="J142" s="46">
        <f t="shared" si="43"/>
        <v>0</v>
      </c>
      <c r="K142" s="48">
        <f t="shared" si="44"/>
        <v>0</v>
      </c>
      <c r="L142" s="1"/>
    </row>
    <row r="143" spans="1:12" ht="34.5" customHeight="1">
      <c r="A143" s="42">
        <v>9</v>
      </c>
      <c r="B143" s="121" t="s">
        <v>95</v>
      </c>
      <c r="C143" s="42"/>
      <c r="D143" s="34"/>
      <c r="E143" s="34" t="s">
        <v>27</v>
      </c>
      <c r="F143" s="42">
        <v>7</v>
      </c>
      <c r="G143" s="173"/>
      <c r="H143" s="172"/>
      <c r="I143" s="46">
        <f t="shared" si="40"/>
        <v>0</v>
      </c>
      <c r="J143" s="46">
        <f t="shared" si="41"/>
        <v>0</v>
      </c>
      <c r="K143" s="48">
        <f t="shared" si="42"/>
        <v>0</v>
      </c>
      <c r="L143" s="1"/>
    </row>
    <row r="144" spans="1:12" ht="34.5" customHeight="1">
      <c r="A144" s="42"/>
      <c r="B144" s="89" t="s">
        <v>20</v>
      </c>
      <c r="C144" s="42"/>
      <c r="D144" s="34"/>
      <c r="E144" s="33"/>
      <c r="F144" s="33"/>
      <c r="G144" s="46"/>
      <c r="H144" s="47"/>
      <c r="I144" s="46"/>
      <c r="J144" s="51">
        <f>SUM(J135:J143)</f>
        <v>0</v>
      </c>
      <c r="K144" s="51">
        <f>SUM(K135:K143)</f>
        <v>0</v>
      </c>
      <c r="L144" s="1"/>
    </row>
    <row r="145" spans="1:12" ht="16.5">
      <c r="A145" s="112"/>
      <c r="B145" s="92" t="s">
        <v>96</v>
      </c>
      <c r="C145" s="71"/>
      <c r="D145" s="71"/>
      <c r="E145" s="71"/>
      <c r="F145" s="54"/>
      <c r="G145" s="72"/>
      <c r="H145" s="71"/>
      <c r="I145" s="71"/>
      <c r="J145" s="71"/>
      <c r="K145" s="87"/>
      <c r="L145" s="1"/>
    </row>
    <row r="146" spans="1:12" ht="113.25" customHeight="1">
      <c r="A146" s="42">
        <v>1</v>
      </c>
      <c r="B146" s="34" t="s">
        <v>135</v>
      </c>
      <c r="C146" s="42"/>
      <c r="D146" s="34"/>
      <c r="E146" s="34" t="s">
        <v>27</v>
      </c>
      <c r="F146" s="109">
        <v>20</v>
      </c>
      <c r="G146" s="173"/>
      <c r="H146" s="172"/>
      <c r="I146" s="46">
        <f>G146+H146*G146</f>
        <v>0</v>
      </c>
      <c r="J146" s="46">
        <f>F146*G146</f>
        <v>0</v>
      </c>
      <c r="K146" s="52">
        <f t="shared" si="39"/>
        <v>0</v>
      </c>
      <c r="L146" s="1"/>
    </row>
    <row r="147" spans="1:12" ht="16.5">
      <c r="A147" s="42"/>
      <c r="B147" s="32" t="s">
        <v>82</v>
      </c>
      <c r="C147" s="110"/>
      <c r="D147" s="56"/>
      <c r="E147" s="34"/>
      <c r="F147" s="42"/>
      <c r="G147" s="70"/>
      <c r="H147" s="111"/>
      <c r="I147" s="70"/>
      <c r="J147" s="70"/>
      <c r="K147" s="70"/>
      <c r="L147" s="1"/>
    </row>
    <row r="148" spans="1:12" ht="15.75">
      <c r="A148" s="125"/>
      <c r="B148" s="126" t="s">
        <v>149</v>
      </c>
      <c r="C148" s="127"/>
      <c r="D148" s="127"/>
      <c r="E148" s="127"/>
      <c r="F148" s="127"/>
      <c r="G148" s="128"/>
      <c r="H148" s="127"/>
      <c r="I148" s="127"/>
      <c r="J148" s="127"/>
      <c r="K148" s="127"/>
      <c r="L148" s="2"/>
    </row>
    <row r="149" spans="1:12" ht="31.5">
      <c r="A149" s="125">
        <v>1</v>
      </c>
      <c r="B149" s="130" t="s">
        <v>158</v>
      </c>
      <c r="C149" s="130"/>
      <c r="D149" s="130"/>
      <c r="E149" s="130" t="s">
        <v>27</v>
      </c>
      <c r="F149" s="125">
        <v>4</v>
      </c>
      <c r="G149" s="131"/>
      <c r="H149" s="25"/>
      <c r="I149" s="131">
        <f>G149+H149*G149</f>
        <v>0</v>
      </c>
      <c r="J149" s="131">
        <f>F149*G149</f>
        <v>0</v>
      </c>
      <c r="K149" s="132">
        <f>F149*I149</f>
        <v>0</v>
      </c>
      <c r="L149" s="1"/>
    </row>
    <row r="150" spans="1:12" ht="98.25" customHeight="1" thickBot="1">
      <c r="A150" s="125">
        <v>2</v>
      </c>
      <c r="B150" s="130" t="s">
        <v>159</v>
      </c>
      <c r="C150" s="130"/>
      <c r="D150" s="130"/>
      <c r="E150" s="133" t="s">
        <v>27</v>
      </c>
      <c r="F150" s="133">
        <v>3</v>
      </c>
      <c r="G150" s="134"/>
      <c r="H150" s="25"/>
      <c r="I150" s="131">
        <f>G150*(1+H150)</f>
        <v>0</v>
      </c>
      <c r="J150" s="135">
        <f>F150*G150</f>
        <v>0</v>
      </c>
      <c r="K150" s="136">
        <f>I150*F150</f>
        <v>0</v>
      </c>
      <c r="L150" s="1"/>
    </row>
    <row r="151" spans="1:12" ht="16.5" thickBot="1">
      <c r="A151" s="125"/>
      <c r="B151" s="137" t="s">
        <v>20</v>
      </c>
      <c r="C151" s="138"/>
      <c r="D151" s="138"/>
      <c r="E151" s="130"/>
      <c r="F151" s="125"/>
      <c r="G151" s="131"/>
      <c r="H151" s="25"/>
      <c r="I151" s="132"/>
      <c r="J151" s="139">
        <f>SUM(J149:J150)</f>
        <v>0</v>
      </c>
      <c r="K151" s="140">
        <f>SUM(K149:K150)</f>
        <v>0</v>
      </c>
      <c r="L151" s="1"/>
    </row>
    <row r="152" spans="1:12" ht="15.75">
      <c r="A152" s="125"/>
      <c r="B152" s="126" t="s">
        <v>150</v>
      </c>
      <c r="C152" s="141"/>
      <c r="D152" s="141"/>
      <c r="E152" s="141"/>
      <c r="F152" s="141"/>
      <c r="G152" s="142"/>
      <c r="H152" s="141"/>
      <c r="I152" s="141"/>
      <c r="J152" s="141"/>
      <c r="K152" s="141"/>
      <c r="L152" s="1"/>
    </row>
    <row r="153" spans="1:12" ht="52.5" customHeight="1">
      <c r="A153" s="143">
        <v>1</v>
      </c>
      <c r="B153" s="144" t="s">
        <v>136</v>
      </c>
      <c r="C153" s="143"/>
      <c r="D153" s="130"/>
      <c r="E153" s="143" t="s">
        <v>27</v>
      </c>
      <c r="F153" s="143">
        <v>1</v>
      </c>
      <c r="G153" s="131"/>
      <c r="H153" s="25"/>
      <c r="I153" s="131">
        <f>G153+H153*G153</f>
        <v>0</v>
      </c>
      <c r="J153" s="131">
        <f>G153*F153</f>
        <v>0</v>
      </c>
      <c r="K153" s="132">
        <f>I153*F153</f>
        <v>0</v>
      </c>
      <c r="L153" s="2"/>
    </row>
    <row r="154" spans="1:12" ht="32.25" customHeight="1">
      <c r="A154" s="143">
        <v>2</v>
      </c>
      <c r="B154" s="145" t="s">
        <v>137</v>
      </c>
      <c r="C154" s="143"/>
      <c r="D154" s="130"/>
      <c r="E154" s="143" t="s">
        <v>27</v>
      </c>
      <c r="F154" s="143">
        <v>5</v>
      </c>
      <c r="G154" s="131"/>
      <c r="H154" s="25"/>
      <c r="I154" s="131">
        <f t="shared" ref="I154:I157" si="45">G154+H154*G154</f>
        <v>0</v>
      </c>
      <c r="J154" s="131">
        <f t="shared" ref="J154:J156" si="46">G154*F154</f>
        <v>0</v>
      </c>
      <c r="K154" s="132">
        <f t="shared" ref="K154:K156" si="47">I154*F154</f>
        <v>0</v>
      </c>
      <c r="L154" s="1"/>
    </row>
    <row r="155" spans="1:12" ht="33" customHeight="1">
      <c r="A155" s="143">
        <v>3</v>
      </c>
      <c r="B155" s="144" t="s">
        <v>138</v>
      </c>
      <c r="C155" s="143"/>
      <c r="D155" s="130"/>
      <c r="E155" s="143" t="s">
        <v>12</v>
      </c>
      <c r="F155" s="143">
        <v>1</v>
      </c>
      <c r="G155" s="131"/>
      <c r="H155" s="25"/>
      <c r="I155" s="131">
        <f t="shared" si="45"/>
        <v>0</v>
      </c>
      <c r="J155" s="131">
        <f t="shared" si="46"/>
        <v>0</v>
      </c>
      <c r="K155" s="132">
        <f t="shared" si="47"/>
        <v>0</v>
      </c>
      <c r="L155" s="1"/>
    </row>
    <row r="156" spans="1:12" ht="37.5" customHeight="1">
      <c r="A156" s="143">
        <v>4</v>
      </c>
      <c r="B156" s="146" t="s">
        <v>139</v>
      </c>
      <c r="C156" s="143"/>
      <c r="D156" s="130"/>
      <c r="E156" s="143" t="s">
        <v>27</v>
      </c>
      <c r="F156" s="143">
        <v>4</v>
      </c>
      <c r="G156" s="147"/>
      <c r="H156" s="25"/>
      <c r="I156" s="131">
        <f t="shared" si="45"/>
        <v>0</v>
      </c>
      <c r="J156" s="131">
        <f t="shared" si="46"/>
        <v>0</v>
      </c>
      <c r="K156" s="132">
        <f t="shared" si="47"/>
        <v>0</v>
      </c>
      <c r="L156" s="1"/>
    </row>
    <row r="157" spans="1:12" ht="52.5" customHeight="1" thickBot="1">
      <c r="A157" s="143">
        <v>5</v>
      </c>
      <c r="B157" s="144" t="s">
        <v>140</v>
      </c>
      <c r="C157" s="143"/>
      <c r="D157" s="130"/>
      <c r="E157" s="148" t="s">
        <v>27</v>
      </c>
      <c r="F157" s="143">
        <v>8</v>
      </c>
      <c r="G157" s="131"/>
      <c r="H157" s="25"/>
      <c r="I157" s="131">
        <f t="shared" si="45"/>
        <v>0</v>
      </c>
      <c r="J157" s="131">
        <f t="shared" ref="J157" si="48">F157*G157</f>
        <v>0</v>
      </c>
      <c r="K157" s="132">
        <f t="shared" ref="K157" si="49">F157*I157</f>
        <v>0</v>
      </c>
      <c r="L157" s="1"/>
    </row>
    <row r="158" spans="1:12" ht="31.5" customHeight="1" thickBot="1">
      <c r="A158" s="143"/>
      <c r="B158" s="129" t="s">
        <v>20</v>
      </c>
      <c r="C158" s="138"/>
      <c r="D158" s="138"/>
      <c r="E158" s="130"/>
      <c r="F158" s="125"/>
      <c r="G158" s="199"/>
      <c r="H158" s="200"/>
      <c r="I158" s="200"/>
      <c r="J158" s="139">
        <f>SUM(J153:J157)</f>
        <v>0</v>
      </c>
      <c r="K158" s="139">
        <f>SUM(K153:K157)</f>
        <v>0</v>
      </c>
      <c r="L158" s="1"/>
    </row>
    <row r="159" spans="1:12" ht="15.75">
      <c r="A159" s="125"/>
      <c r="B159" s="126" t="s">
        <v>151</v>
      </c>
      <c r="C159" s="141"/>
      <c r="D159" s="141"/>
      <c r="E159" s="141"/>
      <c r="F159" s="141"/>
      <c r="G159" s="142"/>
      <c r="H159" s="141"/>
      <c r="I159" s="141"/>
      <c r="J159" s="149"/>
      <c r="K159" s="149"/>
      <c r="L159" s="2"/>
    </row>
    <row r="160" spans="1:12" ht="54" customHeight="1">
      <c r="A160" s="143">
        <v>1</v>
      </c>
      <c r="B160" s="143" t="s">
        <v>141</v>
      </c>
      <c r="C160" s="143"/>
      <c r="D160" s="130"/>
      <c r="E160" s="130" t="s">
        <v>12</v>
      </c>
      <c r="F160" s="125">
        <v>1</v>
      </c>
      <c r="G160" s="131"/>
      <c r="H160" s="25"/>
      <c r="I160" s="131">
        <f>G160+H160*G160</f>
        <v>0</v>
      </c>
      <c r="J160" s="150">
        <f>F160*G160</f>
        <v>0</v>
      </c>
      <c r="K160" s="151">
        <f>F160*I160</f>
        <v>0</v>
      </c>
      <c r="L160" s="1"/>
    </row>
    <row r="161" spans="1:12" ht="15.75">
      <c r="A161" s="125"/>
      <c r="B161" s="126" t="s">
        <v>152</v>
      </c>
      <c r="C161" s="141"/>
      <c r="D161" s="141"/>
      <c r="E161" s="141"/>
      <c r="F161" s="141"/>
      <c r="G161" s="142"/>
      <c r="H161" s="141"/>
      <c r="I161" s="141"/>
      <c r="J161" s="141"/>
      <c r="K161" s="141"/>
      <c r="L161" s="1"/>
    </row>
    <row r="162" spans="1:12" ht="34.5" customHeight="1">
      <c r="A162" s="143">
        <v>1</v>
      </c>
      <c r="B162" s="145" t="s">
        <v>142</v>
      </c>
      <c r="C162" s="143"/>
      <c r="D162" s="130"/>
      <c r="E162" s="143" t="s">
        <v>27</v>
      </c>
      <c r="F162" s="143">
        <v>1</v>
      </c>
      <c r="G162" s="182"/>
      <c r="H162" s="183"/>
      <c r="I162" s="131">
        <f>G162+H162*G162</f>
        <v>0</v>
      </c>
      <c r="J162" s="131">
        <f>F162*G162</f>
        <v>0</v>
      </c>
      <c r="K162" s="132">
        <f>F162*I162</f>
        <v>0</v>
      </c>
      <c r="L162" s="1"/>
    </row>
    <row r="163" spans="1:12" ht="27" customHeight="1">
      <c r="A163" s="143">
        <v>2</v>
      </c>
      <c r="B163" s="145" t="s">
        <v>143</v>
      </c>
      <c r="C163" s="143"/>
      <c r="D163" s="130"/>
      <c r="E163" s="143" t="s">
        <v>27</v>
      </c>
      <c r="F163" s="143">
        <v>1</v>
      </c>
      <c r="G163" s="184"/>
      <c r="H163" s="183"/>
      <c r="I163" s="131">
        <f t="shared" ref="I163:I164" si="50">G163+H163*G163</f>
        <v>0</v>
      </c>
      <c r="J163" s="131">
        <f>F163*G163</f>
        <v>0</v>
      </c>
      <c r="K163" s="132">
        <f>F163*I163</f>
        <v>0</v>
      </c>
      <c r="L163" s="1"/>
    </row>
    <row r="164" spans="1:12" ht="24.75" customHeight="1" thickBot="1">
      <c r="A164" s="143">
        <v>3</v>
      </c>
      <c r="B164" s="145" t="s">
        <v>144</v>
      </c>
      <c r="C164" s="143"/>
      <c r="D164" s="130"/>
      <c r="E164" s="143" t="s">
        <v>27</v>
      </c>
      <c r="F164" s="143">
        <v>1</v>
      </c>
      <c r="G164" s="184"/>
      <c r="H164" s="183"/>
      <c r="I164" s="131">
        <f t="shared" si="50"/>
        <v>0</v>
      </c>
      <c r="J164" s="131">
        <f>F164*G164</f>
        <v>0</v>
      </c>
      <c r="K164" s="132">
        <f>F164*I164</f>
        <v>0</v>
      </c>
      <c r="L164" s="1"/>
    </row>
    <row r="165" spans="1:12" ht="36.75" customHeight="1" thickBot="1">
      <c r="A165" s="125"/>
      <c r="B165" s="129" t="s">
        <v>20</v>
      </c>
      <c r="C165" s="129"/>
      <c r="D165" s="129"/>
      <c r="E165" s="130"/>
      <c r="F165" s="125"/>
      <c r="G165" s="147"/>
      <c r="H165" s="25"/>
      <c r="I165" s="132"/>
      <c r="J165" s="139">
        <f>SUM(J162:J164)</f>
        <v>0</v>
      </c>
      <c r="K165" s="140">
        <f>SUM(K162:K164)</f>
        <v>0</v>
      </c>
      <c r="L165" s="1"/>
    </row>
    <row r="166" spans="1:12" ht="15.75">
      <c r="A166" s="125"/>
      <c r="B166" s="126" t="s">
        <v>153</v>
      </c>
      <c r="C166" s="141"/>
      <c r="D166" s="141"/>
      <c r="E166" s="141"/>
      <c r="F166" s="141"/>
      <c r="G166" s="142"/>
      <c r="H166" s="141"/>
      <c r="I166" s="141"/>
      <c r="J166" s="149"/>
      <c r="K166" s="149"/>
      <c r="L166" s="1"/>
    </row>
    <row r="167" spans="1:12" ht="15.75">
      <c r="A167" s="143">
        <v>1</v>
      </c>
      <c r="B167" s="145" t="s">
        <v>145</v>
      </c>
      <c r="C167" s="143"/>
      <c r="D167" s="130"/>
      <c r="E167" s="143" t="s">
        <v>12</v>
      </c>
      <c r="F167" s="152">
        <v>1</v>
      </c>
      <c r="G167" s="182"/>
      <c r="H167" s="183"/>
      <c r="I167" s="131">
        <f>G167+H167*G167</f>
        <v>0</v>
      </c>
      <c r="J167" s="131">
        <f t="shared" ref="J167:J169" si="51">F167*G167</f>
        <v>0</v>
      </c>
      <c r="K167" s="132">
        <f t="shared" ref="K167:K169" si="52">F167*I167</f>
        <v>0</v>
      </c>
      <c r="L167" s="2"/>
    </row>
    <row r="168" spans="1:12" ht="33.75" customHeight="1">
      <c r="A168" s="143">
        <v>2</v>
      </c>
      <c r="B168" s="145" t="s">
        <v>146</v>
      </c>
      <c r="C168" s="143"/>
      <c r="D168" s="130"/>
      <c r="E168" s="143" t="s">
        <v>12</v>
      </c>
      <c r="F168" s="152">
        <v>1</v>
      </c>
      <c r="G168" s="182"/>
      <c r="H168" s="183"/>
      <c r="I168" s="131">
        <f t="shared" ref="I168:I169" si="53">G168+H168*G168</f>
        <v>0</v>
      </c>
      <c r="J168" s="131">
        <f t="shared" si="51"/>
        <v>0</v>
      </c>
      <c r="K168" s="132">
        <f t="shared" si="52"/>
        <v>0</v>
      </c>
      <c r="L168" s="1"/>
    </row>
    <row r="169" spans="1:12" ht="43.5" customHeight="1" thickBot="1">
      <c r="A169" s="143">
        <v>3</v>
      </c>
      <c r="B169" s="145" t="s">
        <v>147</v>
      </c>
      <c r="C169" s="143"/>
      <c r="D169" s="130"/>
      <c r="E169" s="143" t="s">
        <v>12</v>
      </c>
      <c r="F169" s="152">
        <v>1</v>
      </c>
      <c r="G169" s="182"/>
      <c r="H169" s="183"/>
      <c r="I169" s="131">
        <f t="shared" si="53"/>
        <v>0</v>
      </c>
      <c r="J169" s="131">
        <f t="shared" si="51"/>
        <v>0</v>
      </c>
      <c r="K169" s="132">
        <f t="shared" si="52"/>
        <v>0</v>
      </c>
      <c r="L169" s="1"/>
    </row>
    <row r="170" spans="1:12" ht="31.5" customHeight="1" thickBot="1">
      <c r="A170" s="125"/>
      <c r="B170" s="144" t="s">
        <v>148</v>
      </c>
      <c r="C170" s="145"/>
      <c r="D170" s="145"/>
      <c r="E170" s="125"/>
      <c r="F170" s="125"/>
      <c r="G170" s="131"/>
      <c r="H170" s="25"/>
      <c r="I170" s="132"/>
      <c r="J170" s="139">
        <f>SUM(J167:J169)</f>
        <v>0</v>
      </c>
      <c r="K170" s="140">
        <f>SUM(K167:K169)</f>
        <v>0</v>
      </c>
      <c r="L170" s="1"/>
    </row>
    <row r="171" spans="1:12" s="17" customFormat="1" ht="18" customHeight="1" thickBot="1">
      <c r="A171" s="18"/>
      <c r="B171" s="126" t="s">
        <v>154</v>
      </c>
      <c r="C171" s="13"/>
      <c r="D171" s="14"/>
      <c r="E171" s="14"/>
      <c r="F171" s="13"/>
      <c r="G171" s="15"/>
      <c r="H171" s="14"/>
      <c r="I171" s="16"/>
      <c r="J171" s="16"/>
      <c r="K171" s="16"/>
    </row>
    <row r="172" spans="1:12" s="26" customFormat="1" ht="167.25" customHeight="1" thickBot="1">
      <c r="A172" s="21">
        <v>1</v>
      </c>
      <c r="B172" s="153" t="s">
        <v>172</v>
      </c>
      <c r="C172" s="154"/>
      <c r="D172" s="154"/>
      <c r="E172" s="22" t="s">
        <v>12</v>
      </c>
      <c r="F172" s="23">
        <v>500</v>
      </c>
      <c r="G172" s="24"/>
      <c r="H172" s="25"/>
      <c r="I172" s="132">
        <f>G172+H172*G172</f>
        <v>0</v>
      </c>
      <c r="J172" s="155">
        <f t="shared" ref="J172:J177" si="54">F172*G172</f>
        <v>0</v>
      </c>
      <c r="K172" s="139">
        <f t="shared" ref="K172:K177" si="55">F172*I172</f>
        <v>0</v>
      </c>
    </row>
    <row r="173" spans="1:12" s="17" customFormat="1" ht="18" customHeight="1">
      <c r="A173" s="31"/>
      <c r="B173" s="126" t="s">
        <v>155</v>
      </c>
      <c r="C173" s="13"/>
      <c r="D173" s="14"/>
      <c r="E173" s="14"/>
      <c r="F173" s="13"/>
      <c r="G173" s="15"/>
      <c r="H173" s="14"/>
      <c r="I173" s="156"/>
      <c r="J173" s="157"/>
      <c r="K173" s="158"/>
    </row>
    <row r="174" spans="1:12" s="26" customFormat="1" ht="57" customHeight="1">
      <c r="A174" s="21"/>
      <c r="B174" s="159" t="s">
        <v>160</v>
      </c>
      <c r="C174" s="154"/>
      <c r="D174" s="154"/>
      <c r="E174" s="22" t="s">
        <v>27</v>
      </c>
      <c r="F174" s="23">
        <v>5</v>
      </c>
      <c r="G174" s="185"/>
      <c r="H174" s="183"/>
      <c r="I174" s="132">
        <f>G174+H174*G174</f>
        <v>0</v>
      </c>
      <c r="J174" s="131">
        <f t="shared" si="54"/>
        <v>0</v>
      </c>
      <c r="K174" s="131">
        <f t="shared" si="55"/>
        <v>0</v>
      </c>
    </row>
    <row r="175" spans="1:12" s="26" customFormat="1" ht="57" customHeight="1">
      <c r="A175" s="28"/>
      <c r="B175" s="159" t="s">
        <v>161</v>
      </c>
      <c r="C175" s="154"/>
      <c r="D175" s="154"/>
      <c r="E175" s="22" t="s">
        <v>162</v>
      </c>
      <c r="F175" s="23">
        <v>5</v>
      </c>
      <c r="G175" s="186"/>
      <c r="H175" s="183"/>
      <c r="I175" s="132">
        <f t="shared" ref="I175:I177" si="56">G175+H175*G175</f>
        <v>0</v>
      </c>
      <c r="J175" s="131">
        <f t="shared" si="54"/>
        <v>0</v>
      </c>
      <c r="K175" s="131">
        <f t="shared" si="55"/>
        <v>0</v>
      </c>
    </row>
    <row r="176" spans="1:12" s="17" customFormat="1" ht="63.75" customHeight="1">
      <c r="A176" s="27"/>
      <c r="B176" s="159" t="s">
        <v>163</v>
      </c>
      <c r="C176" s="29"/>
      <c r="D176" s="30"/>
      <c r="E176" s="30" t="s">
        <v>27</v>
      </c>
      <c r="F176" s="30">
        <v>10</v>
      </c>
      <c r="G176" s="187"/>
      <c r="H176" s="188"/>
      <c r="I176" s="132">
        <f t="shared" si="56"/>
        <v>0</v>
      </c>
      <c r="J176" s="131">
        <f t="shared" si="54"/>
        <v>0</v>
      </c>
      <c r="K176" s="131">
        <f t="shared" si="55"/>
        <v>0</v>
      </c>
    </row>
    <row r="177" spans="1:12" s="26" customFormat="1" ht="55.5" customHeight="1" thickBot="1">
      <c r="A177" s="21"/>
      <c r="B177" s="159" t="s">
        <v>164</v>
      </c>
      <c r="C177" s="154"/>
      <c r="D177" s="154"/>
      <c r="E177" s="22" t="s">
        <v>27</v>
      </c>
      <c r="F177" s="23">
        <v>7</v>
      </c>
      <c r="G177" s="187"/>
      <c r="H177" s="183"/>
      <c r="I177" s="132">
        <f t="shared" si="56"/>
        <v>0</v>
      </c>
      <c r="J177" s="160">
        <f t="shared" si="54"/>
        <v>0</v>
      </c>
      <c r="K177" s="160">
        <f t="shared" si="55"/>
        <v>0</v>
      </c>
    </row>
    <row r="178" spans="1:12" ht="17.25" thickBot="1">
      <c r="A178" s="42"/>
      <c r="B178" s="32" t="s">
        <v>20</v>
      </c>
      <c r="C178" s="42"/>
      <c r="D178" s="34"/>
      <c r="E178" s="34"/>
      <c r="F178" s="42"/>
      <c r="G178" s="46"/>
      <c r="H178" s="47"/>
      <c r="I178" s="48"/>
      <c r="J178" s="65">
        <f>SUM(J174:J177)</f>
        <v>0</v>
      </c>
      <c r="K178" s="65">
        <f>SUM(K174:K177)</f>
        <v>0</v>
      </c>
      <c r="L178" s="1"/>
    </row>
    <row r="179" spans="1:12" s="17" customFormat="1" ht="18" customHeight="1" thickBot="1">
      <c r="A179" s="18"/>
      <c r="B179" s="126" t="s">
        <v>166</v>
      </c>
      <c r="C179" s="13"/>
      <c r="D179" s="14"/>
      <c r="E179" s="14"/>
      <c r="F179" s="13"/>
      <c r="G179" s="15"/>
      <c r="H179" s="14"/>
      <c r="I179" s="16"/>
      <c r="J179" s="16"/>
      <c r="K179" s="16"/>
    </row>
    <row r="180" spans="1:12" s="26" customFormat="1" ht="77.25" customHeight="1" thickBot="1">
      <c r="A180" s="21">
        <v>1</v>
      </c>
      <c r="B180" s="34" t="s">
        <v>157</v>
      </c>
      <c r="C180" s="34"/>
      <c r="D180" s="34"/>
      <c r="E180" s="34" t="s">
        <v>27</v>
      </c>
      <c r="F180" s="34">
        <v>6</v>
      </c>
      <c r="G180" s="46"/>
      <c r="H180" s="25"/>
      <c r="I180" s="132">
        <f>G180+H180*G180</f>
        <v>0</v>
      </c>
      <c r="J180" s="155">
        <f t="shared" ref="J180" si="57">F180*G180</f>
        <v>0</v>
      </c>
      <c r="K180" s="139">
        <f t="shared" ref="K180" si="58">F180*I180</f>
        <v>0</v>
      </c>
    </row>
    <row r="181" spans="1:12">
      <c r="A181" s="6"/>
      <c r="B181" s="9"/>
      <c r="C181" s="6"/>
      <c r="D181" s="11"/>
      <c r="E181" s="11"/>
      <c r="F181" s="6"/>
      <c r="G181" s="7"/>
      <c r="H181" s="8"/>
      <c r="I181" s="7"/>
      <c r="J181" s="19"/>
      <c r="K181" s="20"/>
      <c r="L181" s="1"/>
    </row>
  </sheetData>
  <mergeCells count="36">
    <mergeCell ref="I19:I21"/>
    <mergeCell ref="J19:J21"/>
    <mergeCell ref="K19:K21"/>
    <mergeCell ref="C19:C21"/>
    <mergeCell ref="D19:D21"/>
    <mergeCell ref="E19:E21"/>
    <mergeCell ref="F19:F21"/>
    <mergeCell ref="G19:G21"/>
    <mergeCell ref="G158:I158"/>
    <mergeCell ref="A1:K1"/>
    <mergeCell ref="E5:E6"/>
    <mergeCell ref="E7:E12"/>
    <mergeCell ref="A5:A6"/>
    <mergeCell ref="A7:A12"/>
    <mergeCell ref="C5:C6"/>
    <mergeCell ref="G50:I50"/>
    <mergeCell ref="D5:D6"/>
    <mergeCell ref="C7:C12"/>
    <mergeCell ref="D7:D12"/>
    <mergeCell ref="G37:I37"/>
    <mergeCell ref="C18:K18"/>
    <mergeCell ref="A19:A21"/>
    <mergeCell ref="B19:B21"/>
    <mergeCell ref="H19:H21"/>
    <mergeCell ref="F5:F6"/>
    <mergeCell ref="F7:F12"/>
    <mergeCell ref="G5:G6"/>
    <mergeCell ref="H5:H6"/>
    <mergeCell ref="I5:I6"/>
    <mergeCell ref="J5:J6"/>
    <mergeCell ref="K5:K6"/>
    <mergeCell ref="G7:G12"/>
    <mergeCell ref="H7:H12"/>
    <mergeCell ref="I7:I12"/>
    <mergeCell ref="J7:J12"/>
    <mergeCell ref="K7:K12"/>
  </mergeCells>
  <hyperlinks>
    <hyperlink ref="B30" r:id="rId1" display="https://pl.promega.com/products/pcr/rt-pcr/goscript-reverse-transcriptase/" xr:uid="{D38B2C35-21A8-4CDA-99D0-816DF2383213}"/>
  </hyperlinks>
  <pageMargins left="0.70866141732283472" right="0.70866141732283472" top="0.74803149606299213" bottom="0.74803149606299213" header="0.31496062992125984" footer="0.31496062992125984"/>
  <pageSetup paperSize="9" scale="58" fitToHeight="0" orientation="landscape" r:id="rId2"/>
  <headerFooter>
    <oddHeader>&amp;LSprawa 88/2025&amp;C&amp;"Arial Narrow,Normalny"Formularz cenowy&amp;RZałącznik nr 6</oddHeader>
  </headerFooter>
  <rowBreaks count="10" manualBreakCount="10">
    <brk id="28" max="11" man="1"/>
    <brk id="39" max="11" man="1"/>
    <brk id="58" max="11" man="1"/>
    <brk id="80" max="11" man="1"/>
    <brk id="106" max="10" man="1"/>
    <brk id="115" max="11" man="1"/>
    <brk id="123" max="11" man="1"/>
    <brk id="133" max="11" man="1"/>
    <brk id="147" max="11" man="1"/>
    <brk id="170" max="11" man="1"/>
  </row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Arkusze</vt:lpstr>
      </vt:variant>
      <vt:variant>
        <vt:i4>1</vt:i4>
      </vt:variant>
      <vt:variant>
        <vt:lpstr>Nazwane zakresy</vt:lpstr>
      </vt:variant>
      <vt:variant>
        <vt:i4>1</vt:i4>
      </vt:variant>
    </vt:vector>
  </HeadingPairs>
  <TitlesOfParts>
    <vt:vector size="2" baseType="lpstr">
      <vt:lpstr>Arkusz1</vt:lpstr>
      <vt:lpstr>Arkusz1!Obszar_wydruku</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2006-09-22T13:37:51Z</dcterms:created>
  <dcterms:modified xsi:type="dcterms:W3CDTF">2025-08-27T04:59:56Z</dcterms:modified>
</cp:coreProperties>
</file>