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D8038976-B9ED-4890-9759-657A6066B6E6}" xr6:coauthVersionLast="47" xr6:coauthVersionMax="47" xr10:uidLastSave="{00000000-0000-0000-0000-000000000000}"/>
  <bookViews>
    <workbookView xWindow="2925" yWindow="330" windowWidth="14085" windowHeight="15270" xr2:uid="{00000000-000D-0000-FFFF-FFFF00000000}"/>
  </bookViews>
  <sheets>
    <sheet name="Arkusz1" sheetId="1" r:id="rId1"/>
  </sheets>
  <definedNames>
    <definedName name="__DdeLink__669_1682990520" localSheetId="0">Arkusz1!$D$26</definedName>
    <definedName name="__DdeLink__741_991243861" localSheetId="0">Arkusz1!$C$44</definedName>
    <definedName name="__DdeLink__741_9912438611" localSheetId="0">Arkusz1!$C$45</definedName>
    <definedName name="_xlnm.Print_Area" localSheetId="0">Arkusz1!$B$2:$F$90</definedName>
    <definedName name="Print_Area" localSheetId="0">Arkusz1!$B$2:$G$90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3" i="1" l="1"/>
  <c r="F74" i="1" s="1"/>
  <c r="C84" i="1" l="1"/>
  <c r="C83" i="1"/>
  <c r="C82" i="1"/>
  <c r="C81" i="1"/>
  <c r="E84" i="1"/>
  <c r="F75" i="1" l="1"/>
  <c r="F76" i="1" s="1"/>
  <c r="F84" i="1" s="1"/>
  <c r="F63" i="1"/>
  <c r="F64" i="1" l="1"/>
  <c r="F62" i="1"/>
  <c r="F61" i="1"/>
  <c r="F60" i="1"/>
  <c r="F59" i="1"/>
  <c r="F58" i="1"/>
  <c r="F57" i="1"/>
  <c r="F56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11" i="1"/>
  <c r="F12" i="1"/>
  <c r="F13" i="1"/>
  <c r="F14" i="1"/>
  <c r="F15" i="1"/>
  <c r="F16" i="1"/>
  <c r="F17" i="1"/>
  <c r="F18" i="1"/>
  <c r="F10" i="1"/>
  <c r="F19" i="1" l="1"/>
  <c r="F49" i="1"/>
  <c r="F65" i="1"/>
  <c r="F66" i="1" l="1"/>
  <c r="F67" i="1" s="1"/>
  <c r="F83" i="1" s="1"/>
  <c r="E83" i="1"/>
  <c r="E82" i="1"/>
  <c r="F50" i="1"/>
  <c r="F51" i="1" s="1"/>
  <c r="F82" i="1" s="1"/>
  <c r="E81" i="1"/>
  <c r="F20" i="1"/>
  <c r="F21" i="1" s="1"/>
  <c r="F81" i="1" s="1"/>
  <c r="F85" i="1" l="1"/>
  <c r="E85" i="1"/>
</calcChain>
</file>

<file path=xl/sharedStrings.xml><?xml version="1.0" encoding="utf-8"?>
<sst xmlns="http://schemas.openxmlformats.org/spreadsheetml/2006/main" count="97" uniqueCount="72">
  <si>
    <t>Lp</t>
  </si>
  <si>
    <t>Nazwa części</t>
  </si>
  <si>
    <t>Ilość sztuk</t>
  </si>
  <si>
    <t>Gniazdo czujki</t>
  </si>
  <si>
    <t>Akumulator do centrali SAP 12 V 44Ah</t>
  </si>
  <si>
    <t>Przycisk oddymiania</t>
  </si>
  <si>
    <t>Głośnik ścienny w metalowej obudowie 6W</t>
  </si>
  <si>
    <t>Gniazdo czujki G 40</t>
  </si>
  <si>
    <t xml:space="preserve">Głośnik DSO </t>
  </si>
  <si>
    <t xml:space="preserve">Gniazdo czujki </t>
  </si>
  <si>
    <t>System p.poż. SCHRACK (DS14 INTEGRAL IP) + system DSO ATEIS</t>
  </si>
  <si>
    <t>I</t>
  </si>
  <si>
    <t>II</t>
  </si>
  <si>
    <t>5
(kol. 3 x kol. 4)</t>
  </si>
  <si>
    <t>III</t>
  </si>
  <si>
    <t>Akumulator do centrali oddymiania</t>
  </si>
  <si>
    <t xml:space="preserve">Cena usługi netto </t>
  </si>
  <si>
    <t>Ręczny przycisk oddymiania z sygnalizacją optyczno-akustyczną CNBOP</t>
  </si>
  <si>
    <t>Akumulator 160Ah/12V DSO</t>
  </si>
  <si>
    <t>Załącznik nr 1B</t>
  </si>
  <si>
    <t>ŁĄCZNIE</t>
  </si>
  <si>
    <t>Cena jedn. usługi netto *</t>
  </si>
  <si>
    <t>Roboczogodziny</t>
  </si>
  <si>
    <t>Opis</t>
  </si>
  <si>
    <t>Ilość</t>
  </si>
  <si>
    <t>Roboczogodzina</t>
  </si>
  <si>
    <t>Optyczna czujka pożarowa dymu i temperatury kompatybilna z CUBUS MTD 533X</t>
  </si>
  <si>
    <t>Przycisk ROP np. MCP 545X -1R</t>
  </si>
  <si>
    <t>Optyczna Czujka pożarowa dymu kompatybilna z DOR-4046</t>
  </si>
  <si>
    <t>Optyczna Czujka pożarowa dymu kompatybilna z DOR-4043</t>
  </si>
  <si>
    <t>Optyczna Czujka pożarowa dymu kompatybilna z DUR-4046</t>
  </si>
  <si>
    <t>Optyczna Czujka pożarowa dymu kompatybila z DUR-4043</t>
  </si>
  <si>
    <t>Nadmiarowo-różnicowa czujka ciepła kompatybilna z TUN-4046</t>
  </si>
  <si>
    <t>Nadmiarowo-różnicowa czujka ciepła kompatybilna z TUN-4043</t>
  </si>
  <si>
    <r>
      <t>Akumulator 18Ah/12V</t>
    </r>
    <r>
      <rPr>
        <sz val="10"/>
        <color rgb="FF6600FF"/>
        <rFont val="Calibri"/>
        <family val="2"/>
        <charset val="238"/>
        <scheme val="minor"/>
      </rPr>
      <t xml:space="preserve"> </t>
    </r>
  </si>
  <si>
    <t>Akumulator 12V/1,3Ah OD</t>
  </si>
  <si>
    <t>Centrala oddymiania kompatybilna z AFG 2004/8A</t>
  </si>
  <si>
    <t>Centrala p.poż. Kompatybilna z Polon 4200</t>
  </si>
  <si>
    <t>Centrala p.poż. kompatybilna z Polon 4900</t>
  </si>
  <si>
    <t>Czujka pożarowa kompatybilna z FAP-425-O-R</t>
  </si>
  <si>
    <t>Czujka pożarowa kompatybilna z FAP-425-OT-R</t>
  </si>
  <si>
    <t>Wskaźnik zadziałania np. BX-UPI elektronika</t>
  </si>
  <si>
    <t>Przycisk np. ROP-4001M</t>
  </si>
  <si>
    <t>Przycisk oddymiania kompatybilny z centralami D+H</t>
  </si>
  <si>
    <t>Przycisk oddymiania kompatybilny z centralami AFG</t>
  </si>
  <si>
    <t>Przycisk oddymiania kompatybilny z centralami POLON, np. PO 61</t>
  </si>
  <si>
    <t>Przycisk oddymiania kompatybilny z centralami MERCOR, np. RPO 1</t>
  </si>
  <si>
    <t>Centrala oddymiania kompatybilna z systemem POLON, np. UCS 6000</t>
  </si>
  <si>
    <t>Centrala oddymiania kompatybilna z systemem Mercor, np. Mercor 9705</t>
  </si>
  <si>
    <t>Centrala oddymiania kompatybilna z systemem AFG, np. AFG 2004/8A</t>
  </si>
  <si>
    <t>Element kontrolno-sterujący np. EKS-4001</t>
  </si>
  <si>
    <t>Zasilacz pożarowy np. ZSP 135 7A</t>
  </si>
  <si>
    <t>Przycisk ROP kompatybilny z systemem Bosch, np. FMC-210-OM-G-R</t>
  </si>
  <si>
    <t>Akumulator do DSO 12V/60Ah np. MXL 60-12</t>
  </si>
  <si>
    <t>Akumulator do centrali pożarowej 12V/40Ah np. MXL 40-12</t>
  </si>
  <si>
    <t>Głośnik DSO np. LBC 3018/01</t>
  </si>
  <si>
    <t>Cena netto</t>
  </si>
  <si>
    <t>Elektrozaczep rewersyjny</t>
  </si>
  <si>
    <t>Miejscowość …………………., dnia ……………………2025 r.</t>
  </si>
  <si>
    <t>RAZEM (netto)</t>
  </si>
  <si>
    <t>VAT (8%):</t>
  </si>
  <si>
    <t>RAZEM (brutto)</t>
  </si>
  <si>
    <t>cena netto</t>
  </si>
  <si>
    <t>cena brutto</t>
  </si>
  <si>
    <t>RAZEM</t>
  </si>
  <si>
    <t>IV</t>
  </si>
  <si>
    <t>* Cena musi obejmować całość zamówienia, tj. cenę części zamiennych (materiałów), koszty transportu i usługi polegającej na diagnozie i naprawie instalacji/urządzenia (w tym demontażu uszkodzonego elementu i montażu nowego).
** Wartość brutto należy określic zgodnie z przyjętymi w ofercie wskaźnikami kosztów pośrednich i zysku oraz doliczyć podatek VAT w wysokości 8%.</t>
  </si>
  <si>
    <t>Wartość netto ***</t>
  </si>
  <si>
    <t>System p.poż. POLON z DSO (DS1, DS5, DS6, DS9, DS16, DS17)</t>
  </si>
  <si>
    <t xml:space="preserve">System p.poż. BOSCH z DSO (DS2, DS3, DS4, DS12, DS13, DS15, DS18, DS19) </t>
  </si>
  <si>
    <t>Formularz kalkulacji cenowej - naprawy instalacji przeciwpożarowych</t>
  </si>
  <si>
    <t>Dokument należy sporządzić w postaci elektronicznej i podpisać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</si>
</sst>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A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sz val="10"/>
      <color rgb="FF6600FF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A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4" fontId="7" fillId="3" borderId="8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1" fillId="3" borderId="0" xfId="0" applyFont="1" applyFill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4" fontId="2" fillId="3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4" fontId="1" fillId="0" borderId="10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4" fontId="7" fillId="3" borderId="15" xfId="0" applyNumberFormat="1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4" fontId="7" fillId="3" borderId="14" xfId="0" applyNumberFormat="1" applyFont="1" applyFill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4" fontId="7" fillId="3" borderId="17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0" fontId="1" fillId="0" borderId="13" xfId="0" applyFont="1" applyBorder="1" applyAlignment="1">
      <alignment vertical="center" wrapText="1"/>
    </xf>
    <xf numFmtId="4" fontId="1" fillId="0" borderId="0" xfId="0" applyNumberFormat="1" applyFont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" fontId="1" fillId="3" borderId="1" xfId="0" applyNumberFormat="1" applyFont="1" applyFill="1" applyBorder="1" applyAlignment="1">
      <alignment vertical="center" wrapText="1"/>
    </xf>
    <xf numFmtId="4" fontId="1" fillId="3" borderId="7" xfId="0" applyNumberFormat="1" applyFont="1" applyFill="1" applyBorder="1" applyAlignment="1">
      <alignment vertical="center" wrapText="1"/>
    </xf>
    <xf numFmtId="4" fontId="1" fillId="3" borderId="6" xfId="0" applyNumberFormat="1" applyFont="1" applyFill="1" applyBorder="1" applyAlignment="1">
      <alignment vertical="center" wrapText="1"/>
    </xf>
    <xf numFmtId="1" fontId="6" fillId="5" borderId="14" xfId="0" applyNumberFormat="1" applyFont="1" applyFill="1" applyBorder="1" applyAlignment="1">
      <alignment horizontal="center" vertical="center" wrapText="1"/>
    </xf>
    <xf numFmtId="1" fontId="6" fillId="5" borderId="5" xfId="0" applyNumberFormat="1" applyFont="1" applyFill="1" applyBorder="1" applyAlignment="1">
      <alignment horizontal="center" vertical="center" wrapText="1"/>
    </xf>
    <xf numFmtId="1" fontId="5" fillId="5" borderId="5" xfId="0" applyNumberFormat="1" applyFont="1" applyFill="1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vertical="center" wrapText="1"/>
    </xf>
    <xf numFmtId="0" fontId="7" fillId="0" borderId="0" xfId="0" applyFont="1" applyAlignment="1">
      <alignment vertical="top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5" fillId="0" borderId="19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1" fontId="6" fillId="5" borderId="5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15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90"/>
  <sheetViews>
    <sheetView tabSelected="1" view="pageBreakPreview" zoomScaleNormal="100" zoomScaleSheetLayoutView="100" workbookViewId="0">
      <selection activeCell="D90" sqref="D90:F90"/>
    </sheetView>
  </sheetViews>
  <sheetFormatPr defaultColWidth="9.140625" defaultRowHeight="12.75" x14ac:dyDescent="0.25"/>
  <cols>
    <col min="1" max="1" width="9.140625" style="5"/>
    <col min="2" max="2" width="4.42578125" style="5" customWidth="1"/>
    <col min="3" max="3" width="56.28515625" style="5" customWidth="1"/>
    <col min="4" max="4" width="12.28515625" style="5" customWidth="1"/>
    <col min="5" max="7" width="13.7109375" style="5" customWidth="1"/>
    <col min="8" max="8" width="9.140625" style="5"/>
    <col min="9" max="9" width="9.140625" style="23"/>
    <col min="10" max="16384" width="9.140625" style="5"/>
  </cols>
  <sheetData>
    <row r="2" spans="2:9" x14ac:dyDescent="0.25">
      <c r="F2" s="27" t="s">
        <v>19</v>
      </c>
    </row>
    <row r="3" spans="2:9" x14ac:dyDescent="0.25">
      <c r="F3" s="27"/>
    </row>
    <row r="4" spans="2:9" ht="25.5" customHeight="1" x14ac:dyDescent="0.25">
      <c r="B4" s="80"/>
      <c r="C4" s="80"/>
      <c r="D4" s="80"/>
      <c r="E4" s="80"/>
      <c r="F4" s="80"/>
    </row>
    <row r="5" spans="2:9" x14ac:dyDescent="0.25">
      <c r="B5" s="75" t="s">
        <v>70</v>
      </c>
      <c r="C5" s="76"/>
      <c r="D5" s="76"/>
      <c r="E5" s="76"/>
      <c r="F5" s="76"/>
      <c r="G5" s="76"/>
    </row>
    <row r="7" spans="2:9" ht="30" customHeight="1" x14ac:dyDescent="0.25">
      <c r="B7" s="4" t="s">
        <v>11</v>
      </c>
      <c r="C7" s="79" t="s">
        <v>10</v>
      </c>
      <c r="D7" s="79"/>
      <c r="E7" s="79"/>
      <c r="F7" s="79"/>
      <c r="G7" s="58"/>
      <c r="H7" s="6"/>
      <c r="I7" s="26"/>
    </row>
    <row r="8" spans="2:9" ht="30" customHeight="1" x14ac:dyDescent="0.25">
      <c r="B8" s="12" t="s">
        <v>0</v>
      </c>
      <c r="C8" s="12" t="s">
        <v>1</v>
      </c>
      <c r="D8" s="12" t="s">
        <v>2</v>
      </c>
      <c r="E8" s="12" t="s">
        <v>21</v>
      </c>
      <c r="F8" s="34" t="s">
        <v>16</v>
      </c>
      <c r="G8" s="51"/>
      <c r="I8" s="25"/>
    </row>
    <row r="9" spans="2:9" ht="23.25" customHeight="1" thickBot="1" x14ac:dyDescent="0.3">
      <c r="B9" s="13">
        <v>1</v>
      </c>
      <c r="C9" s="13">
        <v>2</v>
      </c>
      <c r="D9" s="13">
        <v>3</v>
      </c>
      <c r="E9" s="13">
        <v>4</v>
      </c>
      <c r="F9" s="44" t="s">
        <v>13</v>
      </c>
      <c r="G9" s="52"/>
      <c r="I9" s="25"/>
    </row>
    <row r="10" spans="2:9" ht="30" customHeight="1" thickTop="1" x14ac:dyDescent="0.25">
      <c r="B10" s="14">
        <v>1</v>
      </c>
      <c r="C10" s="15" t="s">
        <v>26</v>
      </c>
      <c r="D10" s="24">
        <v>5</v>
      </c>
      <c r="E10" s="17"/>
      <c r="F10" s="45" t="str">
        <f>IF(E10="","",ROUND(D10*E10,2))</f>
        <v/>
      </c>
      <c r="G10" s="53"/>
      <c r="I10" s="25"/>
    </row>
    <row r="11" spans="2:9" ht="30" customHeight="1" x14ac:dyDescent="0.25">
      <c r="B11" s="1">
        <v>2</v>
      </c>
      <c r="C11" s="2" t="s">
        <v>3</v>
      </c>
      <c r="D11" s="3">
        <v>5</v>
      </c>
      <c r="E11" s="11"/>
      <c r="F11" s="46" t="str">
        <f t="shared" ref="F11:F18" si="0">IF(E11="","",ROUND(D11*E11,2))</f>
        <v/>
      </c>
      <c r="G11" s="53"/>
      <c r="I11" s="25"/>
    </row>
    <row r="12" spans="2:9" ht="30" customHeight="1" x14ac:dyDescent="0.25">
      <c r="B12" s="1">
        <v>3</v>
      </c>
      <c r="C12" s="2" t="s">
        <v>27</v>
      </c>
      <c r="D12" s="3">
        <v>3</v>
      </c>
      <c r="E12" s="11"/>
      <c r="F12" s="46" t="str">
        <f t="shared" si="0"/>
        <v/>
      </c>
      <c r="G12" s="53"/>
      <c r="I12" s="25"/>
    </row>
    <row r="13" spans="2:9" ht="30" customHeight="1" x14ac:dyDescent="0.25">
      <c r="B13" s="1">
        <v>4</v>
      </c>
      <c r="C13" s="2" t="s">
        <v>4</v>
      </c>
      <c r="D13" s="3">
        <v>2</v>
      </c>
      <c r="E13" s="11"/>
      <c r="F13" s="46" t="str">
        <f t="shared" si="0"/>
        <v/>
      </c>
      <c r="G13" s="53"/>
      <c r="I13" s="25"/>
    </row>
    <row r="14" spans="2:9" ht="30" customHeight="1" x14ac:dyDescent="0.25">
      <c r="B14" s="1">
        <v>5</v>
      </c>
      <c r="C14" s="2" t="s">
        <v>41</v>
      </c>
      <c r="D14" s="3">
        <v>3</v>
      </c>
      <c r="E14" s="11"/>
      <c r="F14" s="46" t="str">
        <f t="shared" si="0"/>
        <v/>
      </c>
      <c r="G14" s="53"/>
      <c r="I14" s="25"/>
    </row>
    <row r="15" spans="2:9" ht="30" customHeight="1" x14ac:dyDescent="0.25">
      <c r="B15" s="1">
        <v>6</v>
      </c>
      <c r="C15" s="2" t="s">
        <v>5</v>
      </c>
      <c r="D15" s="3">
        <v>2</v>
      </c>
      <c r="E15" s="11"/>
      <c r="F15" s="46" t="str">
        <f t="shared" si="0"/>
        <v/>
      </c>
      <c r="G15" s="53"/>
      <c r="I15" s="25"/>
    </row>
    <row r="16" spans="2:9" ht="30" customHeight="1" x14ac:dyDescent="0.25">
      <c r="B16" s="1">
        <v>7</v>
      </c>
      <c r="C16" s="2" t="s">
        <v>15</v>
      </c>
      <c r="D16" s="3">
        <v>2</v>
      </c>
      <c r="E16" s="11"/>
      <c r="F16" s="46" t="str">
        <f t="shared" si="0"/>
        <v/>
      </c>
      <c r="G16" s="53"/>
      <c r="I16" s="25"/>
    </row>
    <row r="17" spans="2:9" ht="30" customHeight="1" x14ac:dyDescent="0.25">
      <c r="B17" s="1">
        <v>8</v>
      </c>
      <c r="C17" s="2" t="s">
        <v>17</v>
      </c>
      <c r="D17" s="3">
        <v>1</v>
      </c>
      <c r="E17" s="11"/>
      <c r="F17" s="46" t="str">
        <f t="shared" si="0"/>
        <v/>
      </c>
      <c r="G17" s="53"/>
      <c r="I17" s="25"/>
    </row>
    <row r="18" spans="2:9" ht="30" customHeight="1" thickBot="1" x14ac:dyDescent="0.3">
      <c r="B18" s="18">
        <v>9</v>
      </c>
      <c r="C18" s="19" t="s">
        <v>6</v>
      </c>
      <c r="D18" s="31">
        <v>5</v>
      </c>
      <c r="E18" s="20"/>
      <c r="F18" s="50" t="str">
        <f t="shared" si="0"/>
        <v/>
      </c>
      <c r="G18" s="53"/>
      <c r="I18" s="25"/>
    </row>
    <row r="19" spans="2:9" ht="30" customHeight="1" thickTop="1" x14ac:dyDescent="0.25">
      <c r="B19" s="77" t="s">
        <v>59</v>
      </c>
      <c r="C19" s="77"/>
      <c r="D19" s="77"/>
      <c r="E19" s="77"/>
      <c r="F19" s="49" t="str">
        <f>IF(SUM(F10:F18)=0,"",SUM(F10:F18))</f>
        <v/>
      </c>
      <c r="G19" s="54"/>
    </row>
    <row r="20" spans="2:9" ht="30" customHeight="1" x14ac:dyDescent="0.25">
      <c r="B20" s="77" t="s">
        <v>60</v>
      </c>
      <c r="C20" s="77"/>
      <c r="D20" s="77"/>
      <c r="E20" s="77"/>
      <c r="F20" s="39" t="str">
        <f>IF(F19="","",ROUND(F19*0.08,2))</f>
        <v/>
      </c>
      <c r="G20" s="54"/>
    </row>
    <row r="21" spans="2:9" ht="30" customHeight="1" x14ac:dyDescent="0.25">
      <c r="B21" s="77" t="s">
        <v>61</v>
      </c>
      <c r="C21" s="77"/>
      <c r="D21" s="77"/>
      <c r="E21" s="77"/>
      <c r="F21" s="39" t="str">
        <f>IF(F19="","",F19+F20)</f>
        <v/>
      </c>
      <c r="G21" s="54"/>
    </row>
    <row r="22" spans="2:9" x14ac:dyDescent="0.25">
      <c r="B22" s="8"/>
      <c r="C22" s="8"/>
      <c r="D22" s="8"/>
      <c r="E22" s="8"/>
      <c r="F22" s="9"/>
      <c r="G22" s="57"/>
    </row>
    <row r="23" spans="2:9" ht="30" customHeight="1" x14ac:dyDescent="0.25">
      <c r="B23" s="4" t="s">
        <v>12</v>
      </c>
      <c r="C23" s="79" t="s">
        <v>68</v>
      </c>
      <c r="D23" s="79"/>
      <c r="E23" s="79"/>
      <c r="F23" s="79"/>
      <c r="G23" s="58"/>
    </row>
    <row r="24" spans="2:9" ht="30" customHeight="1" x14ac:dyDescent="0.25">
      <c r="B24" s="12" t="s">
        <v>0</v>
      </c>
      <c r="C24" s="12" t="s">
        <v>1</v>
      </c>
      <c r="D24" s="12" t="s">
        <v>2</v>
      </c>
      <c r="E24" s="12" t="s">
        <v>21</v>
      </c>
      <c r="F24" s="34" t="s">
        <v>16</v>
      </c>
      <c r="G24" s="51"/>
    </row>
    <row r="25" spans="2:9" ht="23.25" customHeight="1" thickBot="1" x14ac:dyDescent="0.3">
      <c r="B25" s="13">
        <v>1</v>
      </c>
      <c r="C25" s="13">
        <v>2</v>
      </c>
      <c r="D25" s="13">
        <v>3</v>
      </c>
      <c r="E25" s="13">
        <v>4</v>
      </c>
      <c r="F25" s="44" t="s">
        <v>13</v>
      </c>
      <c r="G25" s="52"/>
    </row>
    <row r="26" spans="2:9" ht="30" customHeight="1" thickTop="1" x14ac:dyDescent="0.25">
      <c r="B26" s="14">
        <v>1</v>
      </c>
      <c r="C26" s="15" t="s">
        <v>28</v>
      </c>
      <c r="D26" s="14">
        <v>30</v>
      </c>
      <c r="E26" s="17"/>
      <c r="F26" s="45" t="str">
        <f t="shared" ref="F26:F48" si="1">IF(E26="","",ROUND(D26*E26,2))</f>
        <v/>
      </c>
      <c r="G26" s="53"/>
    </row>
    <row r="27" spans="2:9" ht="30" customHeight="1" x14ac:dyDescent="0.25">
      <c r="B27" s="1">
        <v>2</v>
      </c>
      <c r="C27" s="2" t="s">
        <v>29</v>
      </c>
      <c r="D27" s="1">
        <v>30</v>
      </c>
      <c r="E27" s="11"/>
      <c r="F27" s="46" t="str">
        <f t="shared" si="1"/>
        <v/>
      </c>
      <c r="G27" s="53"/>
    </row>
    <row r="28" spans="2:9" ht="30" customHeight="1" x14ac:dyDescent="0.25">
      <c r="B28" s="1">
        <v>3</v>
      </c>
      <c r="C28" s="2" t="s">
        <v>30</v>
      </c>
      <c r="D28" s="1">
        <v>20</v>
      </c>
      <c r="E28" s="11"/>
      <c r="F28" s="46" t="str">
        <f t="shared" si="1"/>
        <v/>
      </c>
      <c r="G28" s="53"/>
    </row>
    <row r="29" spans="2:9" ht="30" customHeight="1" x14ac:dyDescent="0.25">
      <c r="B29" s="1">
        <v>4</v>
      </c>
      <c r="C29" s="2" t="s">
        <v>31</v>
      </c>
      <c r="D29" s="1">
        <v>20</v>
      </c>
      <c r="E29" s="11"/>
      <c r="F29" s="46" t="str">
        <f t="shared" si="1"/>
        <v/>
      </c>
      <c r="G29" s="53"/>
    </row>
    <row r="30" spans="2:9" ht="30" customHeight="1" x14ac:dyDescent="0.25">
      <c r="B30" s="1">
        <v>5</v>
      </c>
      <c r="C30" s="2" t="s">
        <v>7</v>
      </c>
      <c r="D30" s="1">
        <v>30</v>
      </c>
      <c r="E30" s="11"/>
      <c r="F30" s="46" t="str">
        <f t="shared" si="1"/>
        <v/>
      </c>
      <c r="G30" s="53"/>
    </row>
    <row r="31" spans="2:9" ht="30" customHeight="1" x14ac:dyDescent="0.25">
      <c r="B31" s="1">
        <v>6</v>
      </c>
      <c r="C31" s="2" t="s">
        <v>32</v>
      </c>
      <c r="D31" s="1">
        <v>30</v>
      </c>
      <c r="E31" s="11"/>
      <c r="F31" s="46" t="str">
        <f t="shared" si="1"/>
        <v/>
      </c>
      <c r="G31" s="53"/>
    </row>
    <row r="32" spans="2:9" ht="30" customHeight="1" x14ac:dyDescent="0.25">
      <c r="B32" s="1">
        <v>7</v>
      </c>
      <c r="C32" s="2" t="s">
        <v>33</v>
      </c>
      <c r="D32" s="1">
        <v>20</v>
      </c>
      <c r="E32" s="11"/>
      <c r="F32" s="46" t="str">
        <f t="shared" si="1"/>
        <v/>
      </c>
      <c r="G32" s="53"/>
    </row>
    <row r="33" spans="2:7" ht="30" customHeight="1" x14ac:dyDescent="0.25">
      <c r="B33" s="1">
        <v>8</v>
      </c>
      <c r="C33" s="2" t="s">
        <v>42</v>
      </c>
      <c r="D33" s="1">
        <v>10</v>
      </c>
      <c r="E33" s="11"/>
      <c r="F33" s="46" t="str">
        <f t="shared" si="1"/>
        <v/>
      </c>
      <c r="G33" s="53"/>
    </row>
    <row r="34" spans="2:7" ht="30" customHeight="1" x14ac:dyDescent="0.25">
      <c r="B34" s="1">
        <v>9</v>
      </c>
      <c r="C34" s="2" t="s">
        <v>43</v>
      </c>
      <c r="D34" s="1">
        <v>10</v>
      </c>
      <c r="E34" s="11"/>
      <c r="F34" s="46" t="str">
        <f t="shared" si="1"/>
        <v/>
      </c>
      <c r="G34" s="53"/>
    </row>
    <row r="35" spans="2:7" ht="30" customHeight="1" x14ac:dyDescent="0.25">
      <c r="B35" s="1">
        <v>10</v>
      </c>
      <c r="C35" s="2" t="s">
        <v>44</v>
      </c>
      <c r="D35" s="1">
        <v>10</v>
      </c>
      <c r="E35" s="11"/>
      <c r="F35" s="46" t="str">
        <f t="shared" si="1"/>
        <v/>
      </c>
      <c r="G35" s="53"/>
    </row>
    <row r="36" spans="2:7" ht="30" customHeight="1" x14ac:dyDescent="0.25">
      <c r="B36" s="1">
        <v>11</v>
      </c>
      <c r="C36" s="2" t="s">
        <v>45</v>
      </c>
      <c r="D36" s="1">
        <v>10</v>
      </c>
      <c r="E36" s="11"/>
      <c r="F36" s="46" t="str">
        <f t="shared" si="1"/>
        <v/>
      </c>
      <c r="G36" s="53"/>
    </row>
    <row r="37" spans="2:7" ht="30" customHeight="1" x14ac:dyDescent="0.25">
      <c r="B37" s="1">
        <v>12</v>
      </c>
      <c r="C37" s="2" t="s">
        <v>46</v>
      </c>
      <c r="D37" s="1">
        <v>10</v>
      </c>
      <c r="E37" s="11"/>
      <c r="F37" s="46" t="str">
        <f t="shared" si="1"/>
        <v/>
      </c>
      <c r="G37" s="53"/>
    </row>
    <row r="38" spans="2:7" ht="30" customHeight="1" x14ac:dyDescent="0.25">
      <c r="B38" s="1">
        <v>13</v>
      </c>
      <c r="C38" s="2" t="s">
        <v>18</v>
      </c>
      <c r="D38" s="1">
        <v>5</v>
      </c>
      <c r="E38" s="11"/>
      <c r="F38" s="46" t="str">
        <f t="shared" si="1"/>
        <v/>
      </c>
      <c r="G38" s="53"/>
    </row>
    <row r="39" spans="2:7" ht="30" customHeight="1" x14ac:dyDescent="0.25">
      <c r="B39" s="1">
        <v>14</v>
      </c>
      <c r="C39" s="2" t="s">
        <v>35</v>
      </c>
      <c r="D39" s="1">
        <v>20</v>
      </c>
      <c r="E39" s="11"/>
      <c r="F39" s="46" t="str">
        <f t="shared" si="1"/>
        <v/>
      </c>
      <c r="G39" s="53"/>
    </row>
    <row r="40" spans="2:7" ht="30" customHeight="1" x14ac:dyDescent="0.25">
      <c r="B40" s="1">
        <v>15</v>
      </c>
      <c r="C40" s="2" t="s">
        <v>34</v>
      </c>
      <c r="D40" s="1">
        <v>10</v>
      </c>
      <c r="E40" s="11"/>
      <c r="F40" s="46" t="str">
        <f t="shared" si="1"/>
        <v/>
      </c>
      <c r="G40" s="53"/>
    </row>
    <row r="41" spans="2:7" ht="30" customHeight="1" x14ac:dyDescent="0.25">
      <c r="B41" s="1">
        <v>16</v>
      </c>
      <c r="C41" s="2" t="s">
        <v>47</v>
      </c>
      <c r="D41" s="1">
        <v>2</v>
      </c>
      <c r="E41" s="11"/>
      <c r="F41" s="46" t="str">
        <f t="shared" si="1"/>
        <v/>
      </c>
      <c r="G41" s="53"/>
    </row>
    <row r="42" spans="2:7" ht="30" customHeight="1" x14ac:dyDescent="0.25">
      <c r="B42" s="1">
        <v>17</v>
      </c>
      <c r="C42" s="2" t="s">
        <v>48</v>
      </c>
      <c r="D42" s="1">
        <v>1</v>
      </c>
      <c r="E42" s="11"/>
      <c r="F42" s="46" t="str">
        <f t="shared" si="1"/>
        <v/>
      </c>
      <c r="G42" s="53"/>
    </row>
    <row r="43" spans="2:7" ht="30" customHeight="1" x14ac:dyDescent="0.25">
      <c r="B43" s="1">
        <v>18</v>
      </c>
      <c r="C43" s="2" t="s">
        <v>49</v>
      </c>
      <c r="D43" s="1">
        <v>1</v>
      </c>
      <c r="E43" s="11"/>
      <c r="F43" s="46" t="str">
        <f t="shared" si="1"/>
        <v/>
      </c>
      <c r="G43" s="53"/>
    </row>
    <row r="44" spans="2:7" ht="30" customHeight="1" x14ac:dyDescent="0.25">
      <c r="B44" s="1">
        <v>19</v>
      </c>
      <c r="C44" s="2" t="s">
        <v>38</v>
      </c>
      <c r="D44" s="1">
        <v>1</v>
      </c>
      <c r="E44" s="11"/>
      <c r="F44" s="46" t="str">
        <f t="shared" si="1"/>
        <v/>
      </c>
      <c r="G44" s="53"/>
    </row>
    <row r="45" spans="2:7" ht="30" customHeight="1" x14ac:dyDescent="0.25">
      <c r="B45" s="1">
        <v>20</v>
      </c>
      <c r="C45" s="2" t="s">
        <v>37</v>
      </c>
      <c r="D45" s="1">
        <v>1</v>
      </c>
      <c r="E45" s="11"/>
      <c r="F45" s="46" t="str">
        <f t="shared" si="1"/>
        <v/>
      </c>
      <c r="G45" s="53"/>
    </row>
    <row r="46" spans="2:7" ht="30" customHeight="1" x14ac:dyDescent="0.25">
      <c r="B46" s="1">
        <v>21</v>
      </c>
      <c r="C46" s="2" t="s">
        <v>50</v>
      </c>
      <c r="D46" s="1">
        <v>10</v>
      </c>
      <c r="E46" s="11"/>
      <c r="F46" s="46" t="str">
        <f t="shared" si="1"/>
        <v/>
      </c>
      <c r="G46" s="53"/>
    </row>
    <row r="47" spans="2:7" ht="30" customHeight="1" x14ac:dyDescent="0.25">
      <c r="B47" s="1">
        <v>22</v>
      </c>
      <c r="C47" s="2" t="s">
        <v>8</v>
      </c>
      <c r="D47" s="1">
        <v>15</v>
      </c>
      <c r="E47" s="11"/>
      <c r="F47" s="46" t="str">
        <f t="shared" si="1"/>
        <v/>
      </c>
      <c r="G47" s="53"/>
    </row>
    <row r="48" spans="2:7" ht="30" customHeight="1" thickBot="1" x14ac:dyDescent="0.3">
      <c r="B48" s="18">
        <v>23</v>
      </c>
      <c r="C48" s="19" t="s">
        <v>51</v>
      </c>
      <c r="D48" s="18">
        <v>2</v>
      </c>
      <c r="E48" s="20"/>
      <c r="F48" s="50" t="str">
        <f t="shared" si="1"/>
        <v/>
      </c>
      <c r="G48" s="53"/>
    </row>
    <row r="49" spans="2:9" ht="30" customHeight="1" thickTop="1" x14ac:dyDescent="0.25">
      <c r="B49" s="77" t="s">
        <v>59</v>
      </c>
      <c r="C49" s="77"/>
      <c r="D49" s="77"/>
      <c r="E49" s="77"/>
      <c r="F49" s="49" t="str">
        <f>IF(SUM(F26:F48)=0,"",SUM(F26:F48))</f>
        <v/>
      </c>
      <c r="G49" s="54"/>
    </row>
    <row r="50" spans="2:9" ht="30" customHeight="1" x14ac:dyDescent="0.25">
      <c r="B50" s="77" t="s">
        <v>60</v>
      </c>
      <c r="C50" s="77"/>
      <c r="D50" s="77"/>
      <c r="E50" s="77"/>
      <c r="F50" s="39" t="str">
        <f>IF(F49="","",ROUND(F49*0.08,2))</f>
        <v/>
      </c>
      <c r="G50" s="54"/>
    </row>
    <row r="51" spans="2:9" ht="30" customHeight="1" x14ac:dyDescent="0.25">
      <c r="B51" s="77" t="s">
        <v>61</v>
      </c>
      <c r="C51" s="77"/>
      <c r="D51" s="77"/>
      <c r="E51" s="77"/>
      <c r="F51" s="39" t="str">
        <f>IF(F49="","",F49+F50)</f>
        <v/>
      </c>
      <c r="G51" s="54"/>
    </row>
    <row r="52" spans="2:9" x14ac:dyDescent="0.25">
      <c r="B52" s="8"/>
      <c r="C52" s="8"/>
      <c r="D52" s="8"/>
      <c r="E52" s="8"/>
      <c r="F52" s="10"/>
      <c r="G52" s="57"/>
    </row>
    <row r="53" spans="2:9" ht="30" customHeight="1" x14ac:dyDescent="0.25">
      <c r="B53" s="4" t="s">
        <v>14</v>
      </c>
      <c r="C53" s="79" t="s">
        <v>69</v>
      </c>
      <c r="D53" s="79"/>
      <c r="E53" s="79"/>
      <c r="F53" s="79"/>
      <c r="G53" s="58"/>
      <c r="H53" s="6"/>
      <c r="I53" s="26"/>
    </row>
    <row r="54" spans="2:9" ht="30" customHeight="1" x14ac:dyDescent="0.25">
      <c r="B54" s="12" t="s">
        <v>0</v>
      </c>
      <c r="C54" s="12" t="s">
        <v>1</v>
      </c>
      <c r="D54" s="12" t="s">
        <v>2</v>
      </c>
      <c r="E54" s="12" t="s">
        <v>21</v>
      </c>
      <c r="F54" s="34" t="s">
        <v>16</v>
      </c>
      <c r="G54" s="51"/>
      <c r="I54" s="25"/>
    </row>
    <row r="55" spans="2:9" ht="23.25" customHeight="1" thickBot="1" x14ac:dyDescent="0.3">
      <c r="B55" s="13">
        <v>1</v>
      </c>
      <c r="C55" s="13">
        <v>2</v>
      </c>
      <c r="D55" s="13">
        <v>3</v>
      </c>
      <c r="E55" s="13">
        <v>4</v>
      </c>
      <c r="F55" s="44" t="s">
        <v>13</v>
      </c>
      <c r="G55" s="52"/>
      <c r="I55" s="25"/>
    </row>
    <row r="56" spans="2:9" ht="30" customHeight="1" thickTop="1" x14ac:dyDescent="0.25">
      <c r="B56" s="14">
        <v>1</v>
      </c>
      <c r="C56" s="21" t="s">
        <v>39</v>
      </c>
      <c r="D56" s="14">
        <v>33</v>
      </c>
      <c r="E56" s="16"/>
      <c r="F56" s="45" t="str">
        <f t="shared" ref="F56:F62" si="2">IF(E56="","",ROUND(D56*E56,2))</f>
        <v/>
      </c>
      <c r="G56" s="55"/>
      <c r="I56" s="25"/>
    </row>
    <row r="57" spans="2:9" ht="30" customHeight="1" x14ac:dyDescent="0.25">
      <c r="B57" s="1">
        <v>2</v>
      </c>
      <c r="C57" s="2" t="s">
        <v>40</v>
      </c>
      <c r="D57" s="1">
        <v>23</v>
      </c>
      <c r="E57" s="7"/>
      <c r="F57" s="46" t="str">
        <f t="shared" si="2"/>
        <v/>
      </c>
      <c r="G57" s="55"/>
      <c r="I57" s="25"/>
    </row>
    <row r="58" spans="2:9" ht="30" customHeight="1" x14ac:dyDescent="0.25">
      <c r="B58" s="1">
        <v>3</v>
      </c>
      <c r="C58" s="2" t="s">
        <v>9</v>
      </c>
      <c r="D58" s="1">
        <v>36</v>
      </c>
      <c r="E58" s="7"/>
      <c r="F58" s="46" t="str">
        <f t="shared" si="2"/>
        <v/>
      </c>
      <c r="G58" s="55"/>
      <c r="I58" s="25"/>
    </row>
    <row r="59" spans="2:9" ht="30" customHeight="1" x14ac:dyDescent="0.25">
      <c r="B59" s="1">
        <v>4</v>
      </c>
      <c r="C59" s="2" t="s">
        <v>52</v>
      </c>
      <c r="D59" s="1">
        <v>13</v>
      </c>
      <c r="E59" s="7"/>
      <c r="F59" s="46" t="str">
        <f t="shared" si="2"/>
        <v/>
      </c>
      <c r="G59" s="55"/>
      <c r="I59" s="25"/>
    </row>
    <row r="60" spans="2:9" ht="30" customHeight="1" x14ac:dyDescent="0.25">
      <c r="B60" s="1">
        <v>5</v>
      </c>
      <c r="C60" s="2" t="s">
        <v>54</v>
      </c>
      <c r="D60" s="1">
        <v>4</v>
      </c>
      <c r="E60" s="7"/>
      <c r="F60" s="46" t="str">
        <f t="shared" si="2"/>
        <v/>
      </c>
      <c r="G60" s="55"/>
      <c r="I60" s="25"/>
    </row>
    <row r="61" spans="2:9" ht="30" customHeight="1" x14ac:dyDescent="0.25">
      <c r="B61" s="1">
        <v>6</v>
      </c>
      <c r="C61" s="2" t="s">
        <v>36</v>
      </c>
      <c r="D61" s="1">
        <v>2</v>
      </c>
      <c r="E61" s="7"/>
      <c r="F61" s="46" t="str">
        <f t="shared" si="2"/>
        <v/>
      </c>
      <c r="G61" s="55"/>
      <c r="I61" s="25"/>
    </row>
    <row r="62" spans="2:9" ht="30" customHeight="1" x14ac:dyDescent="0.25">
      <c r="B62" s="1">
        <v>7</v>
      </c>
      <c r="C62" s="2" t="s">
        <v>53</v>
      </c>
      <c r="D62" s="1">
        <v>6</v>
      </c>
      <c r="E62" s="7"/>
      <c r="F62" s="46" t="str">
        <f t="shared" si="2"/>
        <v/>
      </c>
      <c r="G62" s="55"/>
      <c r="I62" s="25"/>
    </row>
    <row r="63" spans="2:9" ht="30" customHeight="1" x14ac:dyDescent="0.25">
      <c r="B63" s="35">
        <v>8</v>
      </c>
      <c r="C63" s="36" t="s">
        <v>55</v>
      </c>
      <c r="D63" s="35">
        <v>15</v>
      </c>
      <c r="E63" s="37"/>
      <c r="F63" s="47" t="str">
        <f>IF(E63="","",ROUND(D63*E63,2))</f>
        <v/>
      </c>
      <c r="G63" s="55"/>
      <c r="I63" s="25"/>
    </row>
    <row r="64" spans="2:9" ht="30" customHeight="1" thickBot="1" x14ac:dyDescent="0.3">
      <c r="B64" s="35">
        <v>9</v>
      </c>
      <c r="C64" s="38" t="s">
        <v>57</v>
      </c>
      <c r="D64" s="35">
        <v>15</v>
      </c>
      <c r="E64" s="37"/>
      <c r="F64" s="47" t="str">
        <f>IF(E64="","",ROUND(D64*E64,2))</f>
        <v/>
      </c>
      <c r="G64" s="55"/>
      <c r="I64" s="25"/>
    </row>
    <row r="65" spans="2:7" ht="30" customHeight="1" thickTop="1" x14ac:dyDescent="0.25">
      <c r="B65" s="78" t="s">
        <v>59</v>
      </c>
      <c r="C65" s="78"/>
      <c r="D65" s="78"/>
      <c r="E65" s="78"/>
      <c r="F65" s="48" t="str">
        <f>IF(SUM(F56:F64)=0,"",SUM(F56:F64))</f>
        <v/>
      </c>
      <c r="G65" s="54"/>
    </row>
    <row r="66" spans="2:7" ht="30" customHeight="1" x14ac:dyDescent="0.25">
      <c r="B66" s="77" t="s">
        <v>60</v>
      </c>
      <c r="C66" s="77"/>
      <c r="D66" s="77"/>
      <c r="E66" s="77"/>
      <c r="F66" s="49" t="str">
        <f>IF(F65="","",ROUND(F65*0.08,2))</f>
        <v/>
      </c>
      <c r="G66" s="54"/>
    </row>
    <row r="67" spans="2:7" ht="30" customHeight="1" x14ac:dyDescent="0.25">
      <c r="B67" s="77" t="s">
        <v>61</v>
      </c>
      <c r="C67" s="77"/>
      <c r="D67" s="77"/>
      <c r="E67" s="77"/>
      <c r="F67" s="49" t="str">
        <f>IF(F65="","",F65+F66)</f>
        <v/>
      </c>
      <c r="G67" s="54"/>
    </row>
    <row r="68" spans="2:7" x14ac:dyDescent="0.25">
      <c r="B68" s="40"/>
      <c r="C68" s="40"/>
      <c r="D68" s="40"/>
      <c r="E68" s="40"/>
      <c r="F68" s="41"/>
      <c r="G68" s="56"/>
    </row>
    <row r="69" spans="2:7" x14ac:dyDescent="0.25">
      <c r="B69" s="42"/>
      <c r="C69" s="42"/>
      <c r="D69" s="42"/>
      <c r="E69" s="42"/>
      <c r="F69" s="43"/>
      <c r="G69" s="29"/>
    </row>
    <row r="70" spans="2:7" ht="30" customHeight="1" x14ac:dyDescent="0.25">
      <c r="B70" s="4" t="s">
        <v>65</v>
      </c>
      <c r="C70" s="79" t="s">
        <v>22</v>
      </c>
      <c r="D70" s="79"/>
      <c r="E70" s="79"/>
      <c r="F70" s="79"/>
      <c r="G70" s="63"/>
    </row>
    <row r="71" spans="2:7" ht="30" customHeight="1" x14ac:dyDescent="0.25">
      <c r="B71" s="12" t="s">
        <v>0</v>
      </c>
      <c r="C71" s="12" t="s">
        <v>23</v>
      </c>
      <c r="D71" s="12" t="s">
        <v>24</v>
      </c>
      <c r="E71" s="12" t="s">
        <v>56</v>
      </c>
      <c r="F71" s="12" t="s">
        <v>67</v>
      </c>
      <c r="G71" s="62"/>
    </row>
    <row r="72" spans="2:7" ht="23.25" customHeight="1" thickBot="1" x14ac:dyDescent="0.3">
      <c r="B72" s="13">
        <v>1</v>
      </c>
      <c r="C72" s="13">
        <v>2</v>
      </c>
      <c r="D72" s="13">
        <v>3</v>
      </c>
      <c r="E72" s="13">
        <v>4</v>
      </c>
      <c r="F72" s="13" t="s">
        <v>13</v>
      </c>
      <c r="G72" s="64"/>
    </row>
    <row r="73" spans="2:7" ht="30" customHeight="1" thickTop="1" thickBot="1" x14ac:dyDescent="0.3">
      <c r="B73" s="30">
        <v>1</v>
      </c>
      <c r="C73" s="30" t="s">
        <v>25</v>
      </c>
      <c r="D73" s="30">
        <v>300</v>
      </c>
      <c r="E73" s="30"/>
      <c r="F73" s="32" t="str">
        <f>IF(E73="","",D73*E73)</f>
        <v/>
      </c>
      <c r="G73" s="59"/>
    </row>
    <row r="74" spans="2:7" ht="30" customHeight="1" thickTop="1" x14ac:dyDescent="0.25">
      <c r="B74" s="78" t="s">
        <v>59</v>
      </c>
      <c r="C74" s="78"/>
      <c r="D74" s="78"/>
      <c r="E74" s="78"/>
      <c r="F74" s="33" t="str">
        <f>IF(F73="","",F73)</f>
        <v/>
      </c>
      <c r="G74" s="59"/>
    </row>
    <row r="75" spans="2:7" ht="30" customHeight="1" x14ac:dyDescent="0.25">
      <c r="B75" s="77" t="s">
        <v>60</v>
      </c>
      <c r="C75" s="77"/>
      <c r="D75" s="77"/>
      <c r="E75" s="77"/>
      <c r="F75" s="22" t="str">
        <f>IF(F74="","",ROUND(F74*0.08,2))</f>
        <v/>
      </c>
      <c r="G75" s="59"/>
    </row>
    <row r="76" spans="2:7" ht="30" customHeight="1" x14ac:dyDescent="0.25">
      <c r="B76" s="77" t="s">
        <v>61</v>
      </c>
      <c r="C76" s="77"/>
      <c r="D76" s="77"/>
      <c r="E76" s="77"/>
      <c r="F76" s="22" t="str">
        <f>IF(F74="","",F74+F75)</f>
        <v/>
      </c>
      <c r="G76" s="59"/>
    </row>
    <row r="77" spans="2:7" x14ac:dyDescent="0.25">
      <c r="B77" s="28"/>
      <c r="C77" s="28"/>
      <c r="D77" s="28"/>
      <c r="E77" s="28"/>
      <c r="F77" s="29"/>
      <c r="G77" s="29"/>
    </row>
    <row r="78" spans="2:7" ht="30" customHeight="1" x14ac:dyDescent="0.25">
      <c r="B78" s="84" t="s">
        <v>20</v>
      </c>
      <c r="C78" s="85"/>
      <c r="D78" s="85"/>
      <c r="E78" s="85"/>
      <c r="F78" s="86"/>
      <c r="G78" s="60"/>
    </row>
    <row r="79" spans="2:7" ht="30" customHeight="1" x14ac:dyDescent="0.25">
      <c r="B79" s="34" t="s">
        <v>0</v>
      </c>
      <c r="C79" s="91" t="s">
        <v>23</v>
      </c>
      <c r="D79" s="91"/>
      <c r="E79" s="12" t="s">
        <v>62</v>
      </c>
      <c r="F79" s="12" t="s">
        <v>63</v>
      </c>
      <c r="G79" s="60"/>
    </row>
    <row r="80" spans="2:7" ht="13.5" thickBot="1" x14ac:dyDescent="0.3">
      <c r="B80" s="68">
        <v>1</v>
      </c>
      <c r="C80" s="90">
        <v>2</v>
      </c>
      <c r="D80" s="90"/>
      <c r="E80" s="69">
        <v>3</v>
      </c>
      <c r="F80" s="70">
        <v>4</v>
      </c>
      <c r="G80" s="61"/>
    </row>
    <row r="81" spans="2:7" ht="30" customHeight="1" thickTop="1" x14ac:dyDescent="0.25">
      <c r="B81" s="14">
        <v>1</v>
      </c>
      <c r="C81" s="96" t="str">
        <f>B7&amp;" - "&amp;C7</f>
        <v>I - System p.poż. SCHRACK (DS14 INTEGRAL IP) + system DSO ATEIS</v>
      </c>
      <c r="D81" s="97"/>
      <c r="E81" s="66" t="str">
        <f>IF(F19="","",F19)</f>
        <v/>
      </c>
      <c r="F81" s="66" t="str">
        <f>IF(F21="","",F21)</f>
        <v/>
      </c>
      <c r="G81" s="60"/>
    </row>
    <row r="82" spans="2:7" ht="30" customHeight="1" x14ac:dyDescent="0.25">
      <c r="B82" s="1">
        <v>2</v>
      </c>
      <c r="C82" s="94" t="str">
        <f>B23&amp;" - "&amp;C23</f>
        <v>II - System p.poż. POLON z DSO (DS1, DS5, DS6, DS9, DS16, DS17)</v>
      </c>
      <c r="D82" s="95"/>
      <c r="E82" s="65" t="str">
        <f>IF(F49="","",F49)</f>
        <v/>
      </c>
      <c r="F82" s="65" t="str">
        <f>IF(F51="","",F51)</f>
        <v/>
      </c>
      <c r="G82" s="29"/>
    </row>
    <row r="83" spans="2:7" ht="30" customHeight="1" x14ac:dyDescent="0.25">
      <c r="B83" s="1">
        <v>3</v>
      </c>
      <c r="C83" s="94" t="str">
        <f>B53&amp;" - "&amp;C53</f>
        <v xml:space="preserve">III - System p.poż. BOSCH z DSO (DS2, DS3, DS4, DS12, DS13, DS15, DS18, DS19) </v>
      </c>
      <c r="D83" s="95"/>
      <c r="E83" s="65" t="str">
        <f>IF(F65="","",F65)</f>
        <v/>
      </c>
      <c r="F83" s="65" t="str">
        <f>IF(F67="","",F67)</f>
        <v/>
      </c>
      <c r="G83" s="29"/>
    </row>
    <row r="84" spans="2:7" ht="30" customHeight="1" thickBot="1" x14ac:dyDescent="0.3">
      <c r="B84" s="18">
        <v>4</v>
      </c>
      <c r="C84" s="92" t="str">
        <f>B70&amp;" - "&amp;C70</f>
        <v>IV - Roboczogodziny</v>
      </c>
      <c r="D84" s="93"/>
      <c r="E84" s="71" t="str">
        <f>IF(F74="","",F74)</f>
        <v/>
      </c>
      <c r="F84" s="71" t="str">
        <f>IF(F76="","",F76)</f>
        <v/>
      </c>
      <c r="G84" s="29"/>
    </row>
    <row r="85" spans="2:7" ht="30" customHeight="1" thickTop="1" x14ac:dyDescent="0.25">
      <c r="B85" s="87" t="s">
        <v>64</v>
      </c>
      <c r="C85" s="88"/>
      <c r="D85" s="89"/>
      <c r="E85" s="67" t="str">
        <f>IF(SUM(E81:E84)=0,"",SUM(E81:E84))</f>
        <v/>
      </c>
      <c r="F85" s="67" t="str">
        <f>IF(SUM(F81:F84)=0,"",SUM(F81:F84))</f>
        <v/>
      </c>
      <c r="G85" s="29"/>
    </row>
    <row r="87" spans="2:7" ht="78" customHeight="1" x14ac:dyDescent="0.25">
      <c r="B87" s="81" t="s">
        <v>66</v>
      </c>
      <c r="C87" s="81"/>
      <c r="D87" s="81"/>
      <c r="E87" s="81"/>
      <c r="F87" s="81"/>
      <c r="G87" s="72"/>
    </row>
    <row r="89" spans="2:7" ht="93" customHeight="1" x14ac:dyDescent="0.2">
      <c r="B89" s="82" t="s">
        <v>58</v>
      </c>
      <c r="C89" s="82"/>
      <c r="D89" s="82"/>
      <c r="E89" s="82"/>
      <c r="F89" s="82"/>
      <c r="G89" s="73"/>
    </row>
    <row r="90" spans="2:7" ht="37.5" customHeight="1" x14ac:dyDescent="0.25">
      <c r="D90" s="83" t="s">
        <v>71</v>
      </c>
      <c r="E90" s="83"/>
      <c r="F90" s="83"/>
      <c r="G90" s="74"/>
    </row>
  </sheetData>
  <mergeCells count="30">
    <mergeCell ref="B4:F4"/>
    <mergeCell ref="B87:F87"/>
    <mergeCell ref="B89:C89"/>
    <mergeCell ref="D89:F89"/>
    <mergeCell ref="D90:F90"/>
    <mergeCell ref="B75:E75"/>
    <mergeCell ref="B76:E76"/>
    <mergeCell ref="B78:F78"/>
    <mergeCell ref="B85:D85"/>
    <mergeCell ref="C80:D80"/>
    <mergeCell ref="C79:D79"/>
    <mergeCell ref="C84:D84"/>
    <mergeCell ref="C83:D83"/>
    <mergeCell ref="C82:D82"/>
    <mergeCell ref="C81:D81"/>
    <mergeCell ref="C70:F70"/>
    <mergeCell ref="B74:E74"/>
    <mergeCell ref="B51:E51"/>
    <mergeCell ref="B21:E21"/>
    <mergeCell ref="B66:E66"/>
    <mergeCell ref="B50:E50"/>
    <mergeCell ref="B5:G5"/>
    <mergeCell ref="B19:E19"/>
    <mergeCell ref="B49:E49"/>
    <mergeCell ref="B65:E65"/>
    <mergeCell ref="B67:E67"/>
    <mergeCell ref="C7:F7"/>
    <mergeCell ref="C23:F23"/>
    <mergeCell ref="C53:F53"/>
    <mergeCell ref="B20:E20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94" fitToHeight="8" orientation="portrait" r:id="rId1"/>
  <rowBreaks count="2" manualBreakCount="2">
    <brk id="31" min="1" max="5" man="1"/>
    <brk id="57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5</vt:i4>
      </vt:variant>
    </vt:vector>
  </HeadingPairs>
  <TitlesOfParts>
    <vt:vector size="6" baseType="lpstr">
      <vt:lpstr>Arkusz1</vt:lpstr>
      <vt:lpstr>Arkusz1!__DdeLink__669_1682990520</vt:lpstr>
      <vt:lpstr>Arkusz1!__DdeLink__741_991243861</vt:lpstr>
      <vt:lpstr>Arkusz1!__DdeLink__741_9912438611</vt:lpstr>
      <vt:lpstr>Arkusz1!Obszar_wydruku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2025-07-18T07:13:18Z</cp:lastPrinted>
  <dcterms:created xsi:type="dcterms:W3CDTF">2023-09-25T10:19:58Z</dcterms:created>
  <dcterms:modified xsi:type="dcterms:W3CDTF">2025-07-18T07:13:20Z</dcterms:modified>
</cp:coreProperties>
</file>