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8666B123-C4D9-445A-82B7-D3E5199858D4}" xr6:coauthVersionLast="47" xr6:coauthVersionMax="47" xr10:uidLastSave="{00000000-0000-0000-0000-000000000000}"/>
  <bookViews>
    <workbookView xWindow="5700" yWindow="675" windowWidth="14085" windowHeight="15270" xr2:uid="{00000000-000D-0000-FFFF-FFFF00000000}"/>
  </bookViews>
  <sheets>
    <sheet name="napraw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1" i="1" l="1"/>
  <c r="B50" i="1"/>
  <c r="B49" i="1"/>
  <c r="B48" i="1"/>
  <c r="G42" i="1"/>
  <c r="G43" i="1" s="1"/>
  <c r="G51" i="1" s="1"/>
  <c r="H36" i="1"/>
  <c r="G36" i="1"/>
  <c r="H35" i="1"/>
  <c r="G35" i="1"/>
  <c r="G37" i="1" s="1"/>
  <c r="G50" i="1" s="1"/>
  <c r="H34" i="1"/>
  <c r="G34" i="1"/>
  <c r="H28" i="1"/>
  <c r="G28" i="1"/>
  <c r="H27" i="1"/>
  <c r="G27" i="1"/>
  <c r="H26" i="1"/>
  <c r="G26" i="1"/>
  <c r="H24" i="1"/>
  <c r="G24" i="1"/>
  <c r="H23" i="1"/>
  <c r="G23" i="1"/>
  <c r="H22" i="1"/>
  <c r="G22" i="1"/>
  <c r="H20" i="1"/>
  <c r="G20" i="1"/>
  <c r="H19" i="1"/>
  <c r="G19" i="1"/>
  <c r="H18" i="1"/>
  <c r="H29" i="1" s="1"/>
  <c r="H49" i="1" s="1"/>
  <c r="G18" i="1"/>
  <c r="G29" i="1" s="1"/>
  <c r="G49" i="1" s="1"/>
  <c r="H11" i="1"/>
  <c r="G11" i="1"/>
  <c r="H10" i="1"/>
  <c r="G10" i="1"/>
  <c r="H9" i="1"/>
  <c r="H12" i="1" s="1"/>
  <c r="H48" i="1" s="1"/>
  <c r="G9" i="1"/>
  <c r="G12" i="1" l="1"/>
  <c r="G48" i="1" s="1"/>
  <c r="H42" i="1"/>
  <c r="H43" i="1" s="1"/>
  <c r="H51" i="1" s="1"/>
  <c r="H37" i="1"/>
  <c r="H50" i="1" s="1"/>
  <c r="G52" i="1"/>
  <c r="H52" i="1" l="1"/>
</calcChain>
</file>

<file path=xl/sharedStrings.xml><?xml version="1.0" encoding="utf-8"?>
<sst xmlns="http://schemas.openxmlformats.org/spreadsheetml/2006/main" count="87" uniqueCount="44">
  <si>
    <t>Załącznik nr 1B</t>
  </si>
  <si>
    <t>naprawa instalacji klimatyzacyjnych</t>
  </si>
  <si>
    <t>Tabela 5 - Wycena usług napraw - klimatyzatory</t>
  </si>
  <si>
    <t>L.p.</t>
  </si>
  <si>
    <t>nazwa części</t>
  </si>
  <si>
    <t>jedn. miary</t>
  </si>
  <si>
    <t>ilość</t>
  </si>
  <si>
    <t>cena jednostkowa materiału wraz z robocizną
(netto)</t>
  </si>
  <si>
    <t>VAT (%)</t>
  </si>
  <si>
    <t>wartość
(netto)</t>
  </si>
  <si>
    <t>wartość
(brutto)</t>
  </si>
  <si>
    <t>filtr</t>
  </si>
  <si>
    <t>szt</t>
  </si>
  <si>
    <t>silnik wentylatora</t>
  </si>
  <si>
    <t>czynnik chłodniczy R410</t>
  </si>
  <si>
    <t>kg</t>
  </si>
  <si>
    <t>RAZEM</t>
  </si>
  <si>
    <t>Tabela 6 - Wycena usługi napraw - agregaty wody lodowej</t>
  </si>
  <si>
    <t>miejsce zainstalowania</t>
  </si>
  <si>
    <t>DS2 "Babilon"</t>
  </si>
  <si>
    <t>wyłącznik serwisowy do agregatu wody lodowej Swegon CELEST 15/LE/N, moc chłodnicza do 14kW</t>
  </si>
  <si>
    <t>płyta główna do agregatu wody lodowej Swegon CELEST 15/LE/N, moc chłodnicza do 14kW</t>
  </si>
  <si>
    <t>wentylator skraplacza do agregatu wody lodowej Swegon CELEST 15/LE/N, moc chłodnicza do 14kW</t>
  </si>
  <si>
    <t>DS5 "Strumyk"</t>
  </si>
  <si>
    <t>wyłącznik serwisowy do agregatu wody lodowej AERMEC NRLR410A model 028, moc chłodnicza do 30kW</t>
  </si>
  <si>
    <t>płyta główna do agregatu wody lodowej AERMEC NRLR410A model 028, moc chłodnicza do 30kW</t>
  </si>
  <si>
    <t>wentylator skraplacza do agregatu wody lodowej AERMEC NRLR410A model 028, moc chłodnicza do 30kW</t>
  </si>
  <si>
    <t>DS4 "Filutek", DS12 "Bonus", DS15 "Maraton", DS18 "Odyseja", DS19 "Apollo"</t>
  </si>
  <si>
    <t>wyłącznik serwisowy do agregatu wody lodowej SWEGON - MU ECHOS ALCLN 35, moc chłodnicza do 35kW</t>
  </si>
  <si>
    <t>płyta główna do agregatu wody lodowej SWEGON - MU ECHOS ALCLN 35, moc chłodnicza do 35kW</t>
  </si>
  <si>
    <t>wentylator skraplacza do agregatu wody lodowej SWEGON - MU ECHOS ALCLN 35, moc chłodnicza do 35kW</t>
  </si>
  <si>
    <t>Tabela 7 - Wycena usługi napraw - klimakonwektory</t>
  </si>
  <si>
    <t>Czynnik chłodniczy - glikol</t>
  </si>
  <si>
    <t>dm3</t>
  </si>
  <si>
    <t>Tabela 8 - Wycena usługi napraw - roboczogodzina</t>
  </si>
  <si>
    <t>stawka roboczogodziny
(netto)</t>
  </si>
  <si>
    <t>roboczogodzina</t>
  </si>
  <si>
    <t>h</t>
  </si>
  <si>
    <t>Tabela 9 - Wycena usługi napraw - ogółem</t>
  </si>
  <si>
    <t>tabela i zakres</t>
  </si>
  <si>
    <t xml:space="preserve">    </t>
  </si>
  <si>
    <t xml:space="preserve">Dokument należy sporządzić w postaci elektronicznej i podpisać kwalifikowanych podpisem elektronicznym </t>
  </si>
  <si>
    <t>Kalkulacja cenowa</t>
  </si>
  <si>
    <t>Uwagi:
1) Załącznik należy wypełnić zgodnie z postanowieniami punktu 22 SWZ;
2) Proponowana cena musi obejmować całość zamówienia (np.: koszty usług, dojazdów, materiałów).
3) Do oceny i porównania ofert należy zastosować VAT w wysokości 8%. Na etapie realizacji zamówienia, zostanie doliczona kwota podatku od towarów i usług VAT zależnia od miejsca wykonywania usług - na usługi wykonywane w domach studenckich w wysokości 8%, a w innych obiektach 23%.
4) Cenę jednostkową roboczogodziny (Tabela 8) nalezy obliczyć zgodnie z instrukcją w punkcie 22.4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</si>
</sst>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hair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4" fontId="7" fillId="0" borderId="3" xfId="0" applyNumberFormat="1" applyFont="1" applyBorder="1" applyAlignment="1">
      <alignment horizontal="center" vertical="center" wrapText="1"/>
    </xf>
    <xf numFmtId="9" fontId="7" fillId="0" borderId="3" xfId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9" fontId="7" fillId="0" borderId="1" xfId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4" fontId="7" fillId="0" borderId="4" xfId="0" applyNumberFormat="1" applyFont="1" applyBorder="1" applyAlignment="1">
      <alignment horizontal="center" vertical="center" wrapText="1"/>
    </xf>
    <xf numFmtId="9" fontId="7" fillId="0" borderId="4" xfId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4" fontId="7" fillId="0" borderId="8" xfId="0" applyNumberFormat="1" applyFont="1" applyBorder="1" applyAlignment="1">
      <alignment horizontal="center" vertical="center" wrapText="1"/>
    </xf>
    <xf numFmtId="9" fontId="7" fillId="0" borderId="8" xfId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left" vertical="center" indent="5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0" xfId="0" applyFont="1"/>
    <xf numFmtId="0" fontId="5" fillId="0" borderId="18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9" fontId="10" fillId="3" borderId="4" xfId="1" applyFont="1" applyFill="1" applyBorder="1" applyAlignment="1">
      <alignment horizontal="center" vertical="center" wrapText="1"/>
    </xf>
    <xf numFmtId="9" fontId="10" fillId="3" borderId="3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0"/>
  <sheetViews>
    <sheetView tabSelected="1" topLeftCell="A38" zoomScale="85" zoomScaleNormal="85" workbookViewId="0">
      <selection activeCell="A54" sqref="A54:H54"/>
    </sheetView>
  </sheetViews>
  <sheetFormatPr defaultRowHeight="15" x14ac:dyDescent="0.25"/>
  <cols>
    <col min="1" max="1" width="4.7109375" customWidth="1"/>
    <col min="2" max="2" width="68" customWidth="1"/>
    <col min="3" max="3" width="13.140625" customWidth="1"/>
    <col min="4" max="4" width="11.7109375" customWidth="1"/>
    <col min="5" max="5" width="16" customWidth="1"/>
    <col min="6" max="6" width="9.85546875" customWidth="1"/>
    <col min="7" max="8" width="16.42578125" customWidth="1"/>
  </cols>
  <sheetData>
    <row r="1" spans="1:8" x14ac:dyDescent="0.25">
      <c r="H1" s="1" t="s">
        <v>0</v>
      </c>
    </row>
    <row r="2" spans="1:8" x14ac:dyDescent="0.25">
      <c r="A2" s="36"/>
      <c r="B2" s="37"/>
      <c r="C2" s="37"/>
      <c r="D2" s="37"/>
      <c r="E2" s="37"/>
      <c r="F2" s="37"/>
      <c r="G2" s="37"/>
      <c r="H2" s="37"/>
    </row>
    <row r="3" spans="1:8" x14ac:dyDescent="0.25">
      <c r="A3" s="36" t="s">
        <v>42</v>
      </c>
      <c r="B3" s="37"/>
      <c r="C3" s="37"/>
      <c r="D3" s="37"/>
      <c r="E3" s="37"/>
      <c r="F3" s="37"/>
      <c r="G3" s="37"/>
      <c r="H3" s="37"/>
    </row>
    <row r="4" spans="1:8" x14ac:dyDescent="0.25">
      <c r="A4" s="36" t="s">
        <v>1</v>
      </c>
      <c r="B4" s="37"/>
      <c r="C4" s="37"/>
      <c r="D4" s="37"/>
      <c r="E4" s="37"/>
      <c r="F4" s="37"/>
      <c r="G4" s="37"/>
      <c r="H4" s="37"/>
    </row>
    <row r="5" spans="1:8" x14ac:dyDescent="0.25">
      <c r="A5" s="2"/>
      <c r="B5" s="3"/>
      <c r="C5" s="3"/>
      <c r="D5" s="3"/>
      <c r="E5" s="3"/>
      <c r="F5" s="3"/>
      <c r="G5" s="3"/>
      <c r="H5" s="3"/>
    </row>
    <row r="6" spans="1:8" x14ac:dyDescent="0.25">
      <c r="A6" t="s">
        <v>2</v>
      </c>
    </row>
    <row r="7" spans="1:8" ht="53.25" customHeight="1" x14ac:dyDescent="0.25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</row>
    <row r="8" spans="1:8" ht="15.75" thickBot="1" x14ac:dyDescent="0.3">
      <c r="A8" s="5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</row>
    <row r="9" spans="1:8" ht="30" customHeight="1" thickTop="1" x14ac:dyDescent="0.25">
      <c r="A9" s="6">
        <v>1</v>
      </c>
      <c r="B9" s="7" t="s">
        <v>11</v>
      </c>
      <c r="C9" s="6" t="s">
        <v>12</v>
      </c>
      <c r="D9" s="6">
        <v>60</v>
      </c>
      <c r="E9" s="8"/>
      <c r="F9" s="9">
        <v>0.08</v>
      </c>
      <c r="G9" s="10" t="str">
        <f>IF(E9="","",ROUND(E9*D9,2))</f>
        <v/>
      </c>
      <c r="H9" s="10" t="str">
        <f>IF(E9="","",ROUND(G9*(1+F9),2))</f>
        <v/>
      </c>
    </row>
    <row r="10" spans="1:8" ht="30" customHeight="1" x14ac:dyDescent="0.25">
      <c r="A10" s="11">
        <v>2</v>
      </c>
      <c r="B10" s="12" t="s">
        <v>13</v>
      </c>
      <c r="C10" s="11" t="s">
        <v>12</v>
      </c>
      <c r="D10" s="11">
        <v>3</v>
      </c>
      <c r="E10" s="13"/>
      <c r="F10" s="14">
        <v>0.08</v>
      </c>
      <c r="G10" s="15" t="str">
        <f t="shared" ref="G10:G11" si="0">IF(E10="","",ROUND(E10*D10,2))</f>
        <v/>
      </c>
      <c r="H10" s="15" t="str">
        <f t="shared" ref="H10:H11" si="1">IF(E10="","",ROUND(G10*(1+F10),2))</f>
        <v/>
      </c>
    </row>
    <row r="11" spans="1:8" ht="30" customHeight="1" thickBot="1" x14ac:dyDescent="0.3">
      <c r="A11" s="16">
        <v>3</v>
      </c>
      <c r="B11" s="17" t="s">
        <v>14</v>
      </c>
      <c r="C11" s="16" t="s">
        <v>15</v>
      </c>
      <c r="D11" s="16">
        <v>100</v>
      </c>
      <c r="E11" s="18"/>
      <c r="F11" s="19">
        <v>0.08</v>
      </c>
      <c r="G11" s="20" t="str">
        <f t="shared" si="0"/>
        <v/>
      </c>
      <c r="H11" s="20" t="str">
        <f t="shared" si="1"/>
        <v/>
      </c>
    </row>
    <row r="12" spans="1:8" ht="27.75" customHeight="1" thickTop="1" x14ac:dyDescent="0.25">
      <c r="A12" s="38" t="s">
        <v>16</v>
      </c>
      <c r="B12" s="39"/>
      <c r="C12" s="39"/>
      <c r="D12" s="39"/>
      <c r="E12" s="39"/>
      <c r="F12" s="40"/>
      <c r="G12" s="21" t="str">
        <f>IF(SUM(G9:G11)=0,"",SUM(G9:G11))</f>
        <v/>
      </c>
      <c r="H12" s="21" t="str">
        <f>IF(SUM(H9:H11)=0,"",SUM(H9:H11))</f>
        <v/>
      </c>
    </row>
    <row r="13" spans="1:8" ht="27.75" customHeight="1" x14ac:dyDescent="0.25">
      <c r="A13" s="22"/>
      <c r="B13" s="22"/>
      <c r="C13" s="22"/>
      <c r="D13" s="22"/>
      <c r="E13" s="22"/>
      <c r="F13" s="22"/>
      <c r="G13" s="23"/>
      <c r="H13" s="23"/>
    </row>
    <row r="14" spans="1:8" ht="16.5" customHeight="1" x14ac:dyDescent="0.25">
      <c r="A14" t="s">
        <v>17</v>
      </c>
    </row>
    <row r="15" spans="1:8" ht="52.5" customHeight="1" x14ac:dyDescent="0.25">
      <c r="A15" s="4" t="s">
        <v>3</v>
      </c>
      <c r="B15" s="4" t="s">
        <v>18</v>
      </c>
      <c r="C15" s="4" t="s">
        <v>5</v>
      </c>
      <c r="D15" s="4" t="s">
        <v>6</v>
      </c>
      <c r="E15" s="4" t="s">
        <v>7</v>
      </c>
      <c r="F15" s="4" t="s">
        <v>8</v>
      </c>
      <c r="G15" s="4" t="s">
        <v>9</v>
      </c>
      <c r="H15" s="4" t="s">
        <v>10</v>
      </c>
    </row>
    <row r="16" spans="1:8" ht="16.5" customHeight="1" thickBot="1" x14ac:dyDescent="0.3">
      <c r="A16" s="5">
        <v>1</v>
      </c>
      <c r="B16" s="5">
        <v>2</v>
      </c>
      <c r="C16" s="5">
        <v>3</v>
      </c>
      <c r="D16" s="5">
        <v>4</v>
      </c>
      <c r="E16" s="5">
        <v>5</v>
      </c>
      <c r="F16" s="5">
        <v>6</v>
      </c>
      <c r="G16" s="5">
        <v>7</v>
      </c>
      <c r="H16" s="5">
        <v>8</v>
      </c>
    </row>
    <row r="17" spans="1:8" ht="27.75" customHeight="1" thickTop="1" x14ac:dyDescent="0.25">
      <c r="A17" s="41" t="s">
        <v>19</v>
      </c>
      <c r="B17" s="42"/>
      <c r="C17" s="42"/>
      <c r="D17" s="42"/>
      <c r="E17" s="42"/>
      <c r="F17" s="42"/>
      <c r="G17" s="42"/>
      <c r="H17" s="43"/>
    </row>
    <row r="18" spans="1:8" ht="27.75" customHeight="1" x14ac:dyDescent="0.25">
      <c r="A18" s="24">
        <v>1</v>
      </c>
      <c r="B18" s="25" t="s">
        <v>20</v>
      </c>
      <c r="C18" s="24" t="s">
        <v>12</v>
      </c>
      <c r="D18" s="24">
        <v>1</v>
      </c>
      <c r="E18" s="26"/>
      <c r="F18" s="27">
        <v>0.08</v>
      </c>
      <c r="G18" s="28" t="str">
        <f>IF(E18="","",ROUND(E18*D18,2))</f>
        <v/>
      </c>
      <c r="H18" s="28" t="str">
        <f>IF(E18="","",ROUND(G18*(1+F18),2))</f>
        <v/>
      </c>
    </row>
    <row r="19" spans="1:8" ht="27.75" customHeight="1" x14ac:dyDescent="0.25">
      <c r="A19" s="11">
        <v>2</v>
      </c>
      <c r="B19" s="12" t="s">
        <v>21</v>
      </c>
      <c r="C19" s="11" t="s">
        <v>12</v>
      </c>
      <c r="D19" s="11">
        <v>1</v>
      </c>
      <c r="E19" s="13"/>
      <c r="F19" s="14">
        <v>0.08</v>
      </c>
      <c r="G19" s="15" t="str">
        <f t="shared" ref="G19:G28" si="2">IF(E19="","",ROUND(E19*D19,2))</f>
        <v/>
      </c>
      <c r="H19" s="15" t="str">
        <f t="shared" ref="H19:H28" si="3">IF(E19="","",ROUND(G19*(1+F19),2))</f>
        <v/>
      </c>
    </row>
    <row r="20" spans="1:8" ht="27.75" customHeight="1" x14ac:dyDescent="0.25">
      <c r="A20" s="11">
        <v>3</v>
      </c>
      <c r="B20" s="12" t="s">
        <v>22</v>
      </c>
      <c r="C20" s="11" t="s">
        <v>12</v>
      </c>
      <c r="D20" s="11">
        <v>1</v>
      </c>
      <c r="E20" s="13"/>
      <c r="F20" s="14">
        <v>0.08</v>
      </c>
      <c r="G20" s="15" t="str">
        <f t="shared" si="2"/>
        <v/>
      </c>
      <c r="H20" s="15" t="str">
        <f t="shared" si="3"/>
        <v/>
      </c>
    </row>
    <row r="21" spans="1:8" ht="27.75" customHeight="1" x14ac:dyDescent="0.25">
      <c r="A21" s="44" t="s">
        <v>23</v>
      </c>
      <c r="B21" s="45"/>
      <c r="C21" s="45"/>
      <c r="D21" s="45"/>
      <c r="E21" s="45"/>
      <c r="F21" s="45"/>
      <c r="G21" s="45"/>
      <c r="H21" s="46"/>
    </row>
    <row r="22" spans="1:8" ht="27.75" customHeight="1" x14ac:dyDescent="0.25">
      <c r="A22" s="11">
        <v>4</v>
      </c>
      <c r="B22" s="12" t="s">
        <v>24</v>
      </c>
      <c r="C22" s="11" t="s">
        <v>12</v>
      </c>
      <c r="D22" s="11">
        <v>1</v>
      </c>
      <c r="E22" s="13"/>
      <c r="F22" s="14">
        <v>0.08</v>
      </c>
      <c r="G22" s="15" t="str">
        <f t="shared" si="2"/>
        <v/>
      </c>
      <c r="H22" s="15" t="str">
        <f t="shared" si="3"/>
        <v/>
      </c>
    </row>
    <row r="23" spans="1:8" ht="27.75" customHeight="1" x14ac:dyDescent="0.25">
      <c r="A23" s="11">
        <v>5</v>
      </c>
      <c r="B23" s="12" t="s">
        <v>25</v>
      </c>
      <c r="C23" s="11" t="s">
        <v>12</v>
      </c>
      <c r="D23" s="11">
        <v>1</v>
      </c>
      <c r="E23" s="13"/>
      <c r="F23" s="14">
        <v>0.08</v>
      </c>
      <c r="G23" s="15" t="str">
        <f t="shared" si="2"/>
        <v/>
      </c>
      <c r="H23" s="15" t="str">
        <f t="shared" si="3"/>
        <v/>
      </c>
    </row>
    <row r="24" spans="1:8" ht="27.75" customHeight="1" x14ac:dyDescent="0.25">
      <c r="A24" s="11">
        <v>6</v>
      </c>
      <c r="B24" s="12" t="s">
        <v>26</v>
      </c>
      <c r="C24" s="11" t="s">
        <v>12</v>
      </c>
      <c r="D24" s="11">
        <v>1</v>
      </c>
      <c r="E24" s="13"/>
      <c r="F24" s="14">
        <v>0.08</v>
      </c>
      <c r="G24" s="15" t="str">
        <f t="shared" si="2"/>
        <v/>
      </c>
      <c r="H24" s="15" t="str">
        <f t="shared" si="3"/>
        <v/>
      </c>
    </row>
    <row r="25" spans="1:8" ht="27.75" customHeight="1" x14ac:dyDescent="0.25">
      <c r="A25" s="44" t="s">
        <v>27</v>
      </c>
      <c r="B25" s="45"/>
      <c r="C25" s="45"/>
      <c r="D25" s="45"/>
      <c r="E25" s="45"/>
      <c r="F25" s="45"/>
      <c r="G25" s="45"/>
      <c r="H25" s="46"/>
    </row>
    <row r="26" spans="1:8" ht="27.75" customHeight="1" x14ac:dyDescent="0.25">
      <c r="A26" s="11">
        <v>7</v>
      </c>
      <c r="B26" s="12" t="s">
        <v>28</v>
      </c>
      <c r="C26" s="11" t="s">
        <v>12</v>
      </c>
      <c r="D26" s="11">
        <v>1</v>
      </c>
      <c r="E26" s="13"/>
      <c r="F26" s="14">
        <v>0.08</v>
      </c>
      <c r="G26" s="15" t="str">
        <f t="shared" si="2"/>
        <v/>
      </c>
      <c r="H26" s="15" t="str">
        <f t="shared" si="3"/>
        <v/>
      </c>
    </row>
    <row r="27" spans="1:8" ht="27.75" customHeight="1" x14ac:dyDescent="0.25">
      <c r="A27" s="11">
        <v>8</v>
      </c>
      <c r="B27" s="12" t="s">
        <v>29</v>
      </c>
      <c r="C27" s="11" t="s">
        <v>12</v>
      </c>
      <c r="D27" s="11">
        <v>1</v>
      </c>
      <c r="E27" s="13"/>
      <c r="F27" s="14">
        <v>0.08</v>
      </c>
      <c r="G27" s="15" t="str">
        <f t="shared" si="2"/>
        <v/>
      </c>
      <c r="H27" s="15" t="str">
        <f t="shared" si="3"/>
        <v/>
      </c>
    </row>
    <row r="28" spans="1:8" ht="27.75" customHeight="1" thickBot="1" x14ac:dyDescent="0.3">
      <c r="A28" s="16">
        <v>9</v>
      </c>
      <c r="B28" s="17" t="s">
        <v>30</v>
      </c>
      <c r="C28" s="16" t="s">
        <v>12</v>
      </c>
      <c r="D28" s="16">
        <v>1</v>
      </c>
      <c r="E28" s="18"/>
      <c r="F28" s="19">
        <v>0.08</v>
      </c>
      <c r="G28" s="20" t="str">
        <f t="shared" si="2"/>
        <v/>
      </c>
      <c r="H28" s="20" t="str">
        <f t="shared" si="3"/>
        <v/>
      </c>
    </row>
    <row r="29" spans="1:8" ht="27.75" customHeight="1" thickTop="1" x14ac:dyDescent="0.25">
      <c r="A29" s="38" t="s">
        <v>16</v>
      </c>
      <c r="B29" s="39"/>
      <c r="C29" s="39"/>
      <c r="D29" s="39"/>
      <c r="E29" s="39"/>
      <c r="F29" s="40"/>
      <c r="G29" s="21" t="str">
        <f>IF(SUM(G18:G18)=0,"",SUM(G18:G18))</f>
        <v/>
      </c>
      <c r="H29" s="21" t="str">
        <f>IF(SUM(H18:H18)=0,"",SUM(H18:H18))</f>
        <v/>
      </c>
    </row>
    <row r="30" spans="1:8" ht="27.75" customHeight="1" x14ac:dyDescent="0.25">
      <c r="A30" s="22"/>
      <c r="B30" s="22"/>
      <c r="C30" s="22"/>
      <c r="D30" s="22"/>
      <c r="E30" s="22"/>
      <c r="F30" s="22"/>
      <c r="G30" s="23"/>
      <c r="H30" s="23"/>
    </row>
    <row r="31" spans="1:8" ht="16.5" customHeight="1" x14ac:dyDescent="0.25">
      <c r="A31" t="s">
        <v>31</v>
      </c>
    </row>
    <row r="32" spans="1:8" ht="52.5" customHeight="1" x14ac:dyDescent="0.25">
      <c r="A32" s="4" t="s">
        <v>3</v>
      </c>
      <c r="B32" s="4" t="s">
        <v>18</v>
      </c>
      <c r="C32" s="4" t="s">
        <v>5</v>
      </c>
      <c r="D32" s="4" t="s">
        <v>6</v>
      </c>
      <c r="E32" s="4" t="s">
        <v>7</v>
      </c>
      <c r="F32" s="4" t="s">
        <v>8</v>
      </c>
      <c r="G32" s="4" t="s">
        <v>9</v>
      </c>
      <c r="H32" s="4" t="s">
        <v>10</v>
      </c>
    </row>
    <row r="33" spans="1:8" ht="16.5" customHeight="1" thickBot="1" x14ac:dyDescent="0.3">
      <c r="A33" s="5">
        <v>1</v>
      </c>
      <c r="B33" s="5">
        <v>2</v>
      </c>
      <c r="C33" s="5">
        <v>3</v>
      </c>
      <c r="D33" s="5">
        <v>4</v>
      </c>
      <c r="E33" s="5">
        <v>5</v>
      </c>
      <c r="F33" s="5">
        <v>6</v>
      </c>
      <c r="G33" s="5">
        <v>7</v>
      </c>
      <c r="H33" s="5">
        <v>8</v>
      </c>
    </row>
    <row r="34" spans="1:8" ht="27.75" customHeight="1" thickTop="1" x14ac:dyDescent="0.25">
      <c r="A34" s="6">
        <v>1</v>
      </c>
      <c r="B34" s="7" t="s">
        <v>11</v>
      </c>
      <c r="C34" s="6" t="s">
        <v>12</v>
      </c>
      <c r="D34" s="6">
        <v>10</v>
      </c>
      <c r="E34" s="8"/>
      <c r="F34" s="9">
        <v>0.08</v>
      </c>
      <c r="G34" s="10" t="str">
        <f t="shared" ref="G34:G36" si="4">IF(E34="","",ROUND(E34*D34,2))</f>
        <v/>
      </c>
      <c r="H34" s="10" t="str">
        <f t="shared" ref="H34:H36" si="5">IF(E34="","",ROUND(G34*(1+F34),2))</f>
        <v/>
      </c>
    </row>
    <row r="35" spans="1:8" ht="27.75" customHeight="1" x14ac:dyDescent="0.25">
      <c r="A35" s="11">
        <v>2</v>
      </c>
      <c r="B35" s="12" t="s">
        <v>13</v>
      </c>
      <c r="C35" s="11" t="s">
        <v>12</v>
      </c>
      <c r="D35" s="11">
        <v>2</v>
      </c>
      <c r="E35" s="13"/>
      <c r="F35" s="14">
        <v>0.08</v>
      </c>
      <c r="G35" s="15" t="str">
        <f t="shared" si="4"/>
        <v/>
      </c>
      <c r="H35" s="15" t="str">
        <f t="shared" si="5"/>
        <v/>
      </c>
    </row>
    <row r="36" spans="1:8" ht="27.75" customHeight="1" thickBot="1" x14ac:dyDescent="0.3">
      <c r="A36" s="16">
        <v>3</v>
      </c>
      <c r="B36" s="17" t="s">
        <v>32</v>
      </c>
      <c r="C36" s="16" t="s">
        <v>33</v>
      </c>
      <c r="D36" s="16">
        <v>500</v>
      </c>
      <c r="E36" s="18"/>
      <c r="F36" s="55">
        <v>0.08</v>
      </c>
      <c r="G36" s="20" t="str">
        <f t="shared" si="4"/>
        <v/>
      </c>
      <c r="H36" s="20" t="str">
        <f t="shared" si="5"/>
        <v/>
      </c>
    </row>
    <row r="37" spans="1:8" ht="27.75" customHeight="1" thickTop="1" x14ac:dyDescent="0.25">
      <c r="A37" s="38" t="s">
        <v>16</v>
      </c>
      <c r="B37" s="39"/>
      <c r="C37" s="39"/>
      <c r="D37" s="39"/>
      <c r="E37" s="39"/>
      <c r="F37" s="40"/>
      <c r="G37" s="21" t="str">
        <f>IF(SUM(G34:G36)=0,"",SUM(G34:G36))</f>
        <v/>
      </c>
      <c r="H37" s="21" t="str">
        <f>IF(SUM(H34:H36)=0,"",SUM(H34:H36))</f>
        <v/>
      </c>
    </row>
    <row r="38" spans="1:8" ht="27.75" customHeight="1" x14ac:dyDescent="0.25">
      <c r="A38" s="22"/>
      <c r="B38" s="22"/>
      <c r="C38" s="22"/>
      <c r="D38" s="22"/>
      <c r="E38" s="22"/>
      <c r="F38" s="22"/>
      <c r="G38" s="23"/>
      <c r="H38" s="23"/>
    </row>
    <row r="39" spans="1:8" ht="16.5" customHeight="1" x14ac:dyDescent="0.25">
      <c r="A39" t="s">
        <v>34</v>
      </c>
    </row>
    <row r="40" spans="1:8" ht="52.5" customHeight="1" x14ac:dyDescent="0.25">
      <c r="A40" s="4" t="s">
        <v>3</v>
      </c>
      <c r="B40" s="4" t="s">
        <v>18</v>
      </c>
      <c r="C40" s="4" t="s">
        <v>5</v>
      </c>
      <c r="D40" s="4" t="s">
        <v>6</v>
      </c>
      <c r="E40" s="4" t="s">
        <v>35</v>
      </c>
      <c r="F40" s="4" t="s">
        <v>8</v>
      </c>
      <c r="G40" s="4" t="s">
        <v>9</v>
      </c>
      <c r="H40" s="4" t="s">
        <v>10</v>
      </c>
    </row>
    <row r="41" spans="1:8" ht="16.5" customHeight="1" thickBot="1" x14ac:dyDescent="0.3">
      <c r="A41" s="5">
        <v>1</v>
      </c>
      <c r="B41" s="5">
        <v>2</v>
      </c>
      <c r="C41" s="5">
        <v>3</v>
      </c>
      <c r="D41" s="5">
        <v>4</v>
      </c>
      <c r="E41" s="5">
        <v>5</v>
      </c>
      <c r="F41" s="5">
        <v>6</v>
      </c>
      <c r="G41" s="5">
        <v>7</v>
      </c>
      <c r="H41" s="5">
        <v>8</v>
      </c>
    </row>
    <row r="42" spans="1:8" ht="27.75" customHeight="1" thickTop="1" x14ac:dyDescent="0.25">
      <c r="A42" s="6">
        <v>1</v>
      </c>
      <c r="B42" s="7" t="s">
        <v>36</v>
      </c>
      <c r="C42" s="6" t="s">
        <v>37</v>
      </c>
      <c r="D42" s="6">
        <v>100</v>
      </c>
      <c r="E42" s="8"/>
      <c r="F42" s="56">
        <v>0.08</v>
      </c>
      <c r="G42" s="10" t="str">
        <f t="shared" ref="G42" si="6">IF(E42="","",ROUND(E42*D42,2))</f>
        <v/>
      </c>
      <c r="H42" s="10" t="str">
        <f t="shared" ref="H42" si="7">IF(E42="","",ROUND(G42*(1+F42),2))</f>
        <v/>
      </c>
    </row>
    <row r="43" spans="1:8" ht="27.75" customHeight="1" x14ac:dyDescent="0.25">
      <c r="A43" s="38" t="s">
        <v>16</v>
      </c>
      <c r="B43" s="39"/>
      <c r="C43" s="39"/>
      <c r="D43" s="39"/>
      <c r="E43" s="39"/>
      <c r="F43" s="40"/>
      <c r="G43" s="21" t="str">
        <f>IF(SUM(G42:G42)=0,"",SUM(G42:G42))</f>
        <v/>
      </c>
      <c r="H43" s="21" t="str">
        <f>IF(SUM(H42:H42)=0,"",SUM(H42:H42))</f>
        <v/>
      </c>
    </row>
    <row r="44" spans="1:8" ht="27.75" customHeight="1" x14ac:dyDescent="0.25">
      <c r="A44" s="22"/>
      <c r="B44" s="22"/>
      <c r="C44" s="22"/>
      <c r="D44" s="22"/>
      <c r="E44" s="22"/>
      <c r="F44" s="22"/>
      <c r="G44" s="23"/>
      <c r="H44" s="23"/>
    </row>
    <row r="45" spans="1:8" x14ac:dyDescent="0.25">
      <c r="A45" t="s">
        <v>38</v>
      </c>
    </row>
    <row r="46" spans="1:8" ht="53.25" customHeight="1" x14ac:dyDescent="0.25">
      <c r="A46" s="4" t="s">
        <v>3</v>
      </c>
      <c r="B46" s="47" t="s">
        <v>39</v>
      </c>
      <c r="C46" s="48"/>
      <c r="D46" s="48"/>
      <c r="E46" s="48"/>
      <c r="F46" s="49"/>
      <c r="G46" s="4" t="s">
        <v>9</v>
      </c>
      <c r="H46" s="4" t="s">
        <v>10</v>
      </c>
    </row>
    <row r="47" spans="1:8" ht="15.75" thickBot="1" x14ac:dyDescent="0.3">
      <c r="A47" s="5">
        <v>1</v>
      </c>
      <c r="B47" s="33">
        <v>2</v>
      </c>
      <c r="C47" s="34"/>
      <c r="D47" s="34"/>
      <c r="E47" s="34"/>
      <c r="F47" s="35"/>
      <c r="G47" s="5">
        <v>3</v>
      </c>
      <c r="H47" s="5">
        <v>4</v>
      </c>
    </row>
    <row r="48" spans="1:8" ht="30" customHeight="1" thickTop="1" x14ac:dyDescent="0.25">
      <c r="A48" s="6">
        <v>1</v>
      </c>
      <c r="B48" s="52" t="str">
        <f>A6</f>
        <v>Tabela 5 - Wycena usług napraw - klimatyzatory</v>
      </c>
      <c r="C48" s="52"/>
      <c r="D48" s="52"/>
      <c r="E48" s="52"/>
      <c r="F48" s="52"/>
      <c r="G48" s="10" t="str">
        <f>IF(G12="","",G12)</f>
        <v/>
      </c>
      <c r="H48" s="10" t="str">
        <f>IF(H12="","",H12)</f>
        <v/>
      </c>
    </row>
    <row r="49" spans="1:8" ht="30" customHeight="1" x14ac:dyDescent="0.25">
      <c r="A49" s="11">
        <v>2</v>
      </c>
      <c r="B49" s="53" t="str">
        <f>A14</f>
        <v>Tabela 6 - Wycena usługi napraw - agregaty wody lodowej</v>
      </c>
      <c r="C49" s="53"/>
      <c r="D49" s="53"/>
      <c r="E49" s="53"/>
      <c r="F49" s="53"/>
      <c r="G49" s="15" t="str">
        <f>IF(G29="","",G29)</f>
        <v/>
      </c>
      <c r="H49" s="15" t="str">
        <f>IF(H29="","",H29)</f>
        <v/>
      </c>
    </row>
    <row r="50" spans="1:8" ht="30" customHeight="1" x14ac:dyDescent="0.25">
      <c r="A50" s="11">
        <v>3</v>
      </c>
      <c r="B50" s="53" t="str">
        <f>A31</f>
        <v>Tabela 7 - Wycena usługi napraw - klimakonwektory</v>
      </c>
      <c r="C50" s="53"/>
      <c r="D50" s="53"/>
      <c r="E50" s="53"/>
      <c r="F50" s="53"/>
      <c r="G50" s="15" t="str">
        <f>IF(G37="","",G37)</f>
        <v/>
      </c>
      <c r="H50" s="15" t="str">
        <f>IF(H37="","",H37)</f>
        <v/>
      </c>
    </row>
    <row r="51" spans="1:8" ht="30" customHeight="1" thickBot="1" x14ac:dyDescent="0.3">
      <c r="A51" s="16">
        <v>4</v>
      </c>
      <c r="B51" s="54" t="str">
        <f>A39</f>
        <v>Tabela 8 - Wycena usługi napraw - roboczogodzina</v>
      </c>
      <c r="C51" s="54"/>
      <c r="D51" s="54"/>
      <c r="E51" s="54"/>
      <c r="F51" s="54"/>
      <c r="G51" s="20" t="str">
        <f>IF(G43="","",G43)</f>
        <v/>
      </c>
      <c r="H51" s="20" t="str">
        <f>IF(H43="","",H43)</f>
        <v/>
      </c>
    </row>
    <row r="52" spans="1:8" ht="27.75" customHeight="1" thickTop="1" x14ac:dyDescent="0.25">
      <c r="A52" s="38" t="s">
        <v>16</v>
      </c>
      <c r="B52" s="39"/>
      <c r="C52" s="39"/>
      <c r="D52" s="39"/>
      <c r="E52" s="39"/>
      <c r="F52" s="40"/>
      <c r="G52" s="21" t="str">
        <f>IF(SUM(G48:G51)=0,"",SUM(G48:G51))</f>
        <v/>
      </c>
      <c r="H52" s="21" t="str">
        <f>IF(SUM(H48:H51)=0,"",SUM(H48:H51))</f>
        <v/>
      </c>
    </row>
    <row r="54" spans="1:8" ht="99.75" customHeight="1" x14ac:dyDescent="0.25">
      <c r="A54" s="57" t="s">
        <v>43</v>
      </c>
      <c r="B54" s="57"/>
      <c r="C54" s="57"/>
      <c r="D54" s="57"/>
      <c r="E54" s="57"/>
      <c r="F54" s="57"/>
      <c r="G54" s="57"/>
      <c r="H54" s="57"/>
    </row>
    <row r="55" spans="1:8" x14ac:dyDescent="0.25">
      <c r="A55" s="29"/>
    </row>
    <row r="56" spans="1:8" x14ac:dyDescent="0.25">
      <c r="A56" s="30" t="s">
        <v>40</v>
      </c>
      <c r="B56" s="50" t="s">
        <v>41</v>
      </c>
      <c r="C56" s="50"/>
      <c r="D56" s="50"/>
      <c r="E56" s="50"/>
      <c r="F56" s="50"/>
      <c r="G56" s="50"/>
      <c r="H56" s="50"/>
    </row>
    <row r="57" spans="1:8" x14ac:dyDescent="0.25">
      <c r="A57" s="31"/>
      <c r="B57" s="50"/>
      <c r="C57" s="50"/>
      <c r="D57" s="50"/>
      <c r="E57" s="50"/>
      <c r="F57" s="50"/>
      <c r="G57" s="50"/>
      <c r="H57" s="50"/>
    </row>
    <row r="58" spans="1:8" x14ac:dyDescent="0.25">
      <c r="G58" s="32"/>
    </row>
    <row r="59" spans="1:8" x14ac:dyDescent="0.25">
      <c r="E59" s="51"/>
      <c r="F59" s="51"/>
      <c r="G59" s="51"/>
      <c r="H59" s="51"/>
    </row>
    <row r="60" spans="1:8" x14ac:dyDescent="0.25">
      <c r="G60" s="32"/>
    </row>
  </sheetData>
  <mergeCells count="21">
    <mergeCell ref="B56:H56"/>
    <mergeCell ref="B57:H57"/>
    <mergeCell ref="E59:H59"/>
    <mergeCell ref="B48:F48"/>
    <mergeCell ref="B49:F49"/>
    <mergeCell ref="B50:F50"/>
    <mergeCell ref="B51:F51"/>
    <mergeCell ref="A52:F52"/>
    <mergeCell ref="A54:H54"/>
    <mergeCell ref="B47:F47"/>
    <mergeCell ref="A2:H2"/>
    <mergeCell ref="A3:H3"/>
    <mergeCell ref="A4:H4"/>
    <mergeCell ref="A12:F12"/>
    <mergeCell ref="A17:H17"/>
    <mergeCell ref="A21:H21"/>
    <mergeCell ref="A25:H25"/>
    <mergeCell ref="A29:F29"/>
    <mergeCell ref="A37:F37"/>
    <mergeCell ref="A43:F43"/>
    <mergeCell ref="B46:F46"/>
  </mergeCells>
  <pageMargins left="0.25" right="0.25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naprawy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Sylwia Lempart</cp:lastModifiedBy>
  <cp:lastPrinted>2025-07-08T12:41:26Z</cp:lastPrinted>
  <dcterms:created xsi:type="dcterms:W3CDTF">2025-07-02T08:14:02Z</dcterms:created>
  <dcterms:modified xsi:type="dcterms:W3CDTF">2025-07-08T12:41:27Z</dcterms:modified>
</cp:coreProperties>
</file>