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720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1" i="1"/>
  <c r="T11"/>
  <c r="U11"/>
  <c r="R11"/>
  <c r="R4"/>
  <c r="N4"/>
  <c r="U7"/>
  <c r="T10"/>
  <c r="U10" s="1"/>
  <c r="S10"/>
  <c r="R10"/>
  <c r="T7"/>
  <c r="S7"/>
  <c r="R7"/>
  <c r="T6"/>
  <c r="T8" s="1"/>
  <c r="S6"/>
  <c r="S8" s="1"/>
  <c r="R6"/>
  <c r="R8" s="1"/>
  <c r="N10"/>
  <c r="N11" s="1"/>
  <c r="M10"/>
  <c r="M11" s="1"/>
  <c r="L10"/>
  <c r="N7"/>
  <c r="M7"/>
  <c r="L7"/>
  <c r="N6"/>
  <c r="N8" s="1"/>
  <c r="M6"/>
  <c r="M8" s="1"/>
  <c r="L6"/>
  <c r="R3"/>
  <c r="S3" s="1"/>
  <c r="S4" s="1"/>
  <c r="M3"/>
  <c r="N3" s="1"/>
  <c r="L3"/>
  <c r="U6" l="1"/>
  <c r="U8" s="1"/>
  <c r="M4"/>
  <c r="T3"/>
  <c r="U3" l="1"/>
  <c r="U4" s="1"/>
  <c r="T4"/>
</calcChain>
</file>

<file path=xl/sharedStrings.xml><?xml version="1.0" encoding="utf-8"?>
<sst xmlns="http://schemas.openxmlformats.org/spreadsheetml/2006/main" count="74" uniqueCount="62">
  <si>
    <t>L.p.</t>
  </si>
  <si>
    <t>Nazwa substancji czynnej</t>
  </si>
  <si>
    <t>Postać</t>
  </si>
  <si>
    <t>Dawka</t>
  </si>
  <si>
    <t>Zawartość opakowania</t>
  </si>
  <si>
    <t>Ilość opakowań 24 miesiące</t>
  </si>
  <si>
    <t>J.m.</t>
  </si>
  <si>
    <t xml:space="preserve">Nazwa  handlowa wycenionego leku, postać,dawka, ilość w opakowaniu 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</si>
  <si>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</si>
  <si>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</si>
  <si>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</si>
  <si>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</si>
  <si>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</si>
  <si>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</si>
  <si>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>Wysokość limitu finansowania</t>
  </si>
  <si>
    <t>Programy  Lekowe</t>
  </si>
  <si>
    <t>Ilość w prawie opcji +50% na okres 12 miesięcy</t>
  </si>
  <si>
    <t>Wartość opcja netto</t>
  </si>
  <si>
    <t>Wartość opcja brutto</t>
  </si>
  <si>
    <t>Wartość netto zam. podstaw. + opcja</t>
  </si>
  <si>
    <t>Wartość brutto zam. podstaw. + opcja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</si>
  <si>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</si>
  <si>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</si>
  <si>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</si>
  <si>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</si>
  <si>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</si>
  <si>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</si>
  <si>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</si>
  <si>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</si>
  <si>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</si>
  <si>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</si>
  <si>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</si>
  <si>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</si>
  <si>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</si>
  <si>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</si>
  <si>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</si>
  <si>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</si>
  <si>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</si>
  <si>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</si>
  <si>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Dexamethasonum</t>
  </si>
  <si>
    <t>implant doszklistkowy</t>
  </si>
  <si>
    <t>700 μg</t>
  </si>
  <si>
    <t>1 implant doszklistkowy z aplikatorem</t>
  </si>
  <si>
    <t xml:space="preserve"> op.</t>
  </si>
  <si>
    <t>8%</t>
  </si>
  <si>
    <t>&lt;1&gt;B.70.; &lt;2&gt;B.105.</t>
  </si>
  <si>
    <t>Zadanie 1</t>
  </si>
  <si>
    <t>Razem</t>
  </si>
  <si>
    <t>Dimethylis fumaras</t>
  </si>
  <si>
    <t>kaps. dojel. twarde</t>
  </si>
  <si>
    <t>120 mg</t>
  </si>
  <si>
    <t>14 szt.</t>
  </si>
  <si>
    <t>B.29.</t>
  </si>
  <si>
    <t>240 mg</t>
  </si>
  <si>
    <t>56 szt.</t>
  </si>
  <si>
    <t>Zadanie 2</t>
  </si>
  <si>
    <t>Ofatumumabum</t>
  </si>
  <si>
    <t>roztwór do wstrzykiwań we wstrzykiwaczu</t>
  </si>
  <si>
    <t>20 mg</t>
  </si>
  <si>
    <t>1 wstrz.</t>
  </si>
  <si>
    <t>Zadanie 3</t>
  </si>
  <si>
    <t>KAWLIFIKOWANY PODPIS WYKONAWCY</t>
  </si>
</sst>
</file>

<file path=xl/styles.xml><?xml version="1.0" encoding="utf-8"?>
<styleSheet xmlns="http://schemas.openxmlformats.org/spreadsheetml/2006/main">
  <numFmts count="4">
    <numFmt numFmtId="7" formatCode="#,##0.00\ &quot;zł&quot;;\-#,##0.00\ &quot;zł&quot;"/>
    <numFmt numFmtId="44" formatCode="_-* #,##0.00\ &quot;zł&quot;_-;\-* #,##0.00\ &quot;zł&quot;_-;_-* &quot;-&quot;??\ &quot;zł&quot;_-;_-@_-"/>
    <numFmt numFmtId="164" formatCode="0_ ;\-0\ "/>
    <numFmt numFmtId="165" formatCode="#,##0.00\ &quot;zł&quot;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i/>
      <sz val="10"/>
      <color theme="1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48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 shrinkToFit="1"/>
    </xf>
    <xf numFmtId="49" fontId="3" fillId="0" borderId="1" xfId="0" applyNumberFormat="1" applyFont="1" applyBorder="1" applyAlignment="1">
      <alignment horizontal="center" vertical="center" wrapText="1"/>
    </xf>
    <xf numFmtId="4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9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1" xfId="0" applyNumberFormat="1" applyFont="1" applyFill="1" applyBorder="1" applyAlignment="1">
      <alignment horizontal="center" vertical="center" wrapText="1"/>
    </xf>
    <xf numFmtId="44" fontId="3" fillId="5" borderId="1" xfId="1" applyFont="1" applyFill="1" applyBorder="1" applyAlignment="1" applyProtection="1">
      <alignment horizontal="center" vertical="center" wrapText="1" shrinkToFit="1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1" fontId="3" fillId="0" borderId="3" xfId="0" applyNumberFormat="1" applyFont="1" applyBorder="1" applyAlignment="1">
      <alignment horizontal="center" vertical="center" wrapText="1"/>
    </xf>
    <xf numFmtId="1" fontId="3" fillId="6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0" fontId="3" fillId="7" borderId="9" xfId="1" applyNumberFormat="1" applyFont="1" applyFill="1" applyBorder="1" applyAlignment="1" applyProtection="1">
      <alignment horizontal="center" vertical="center" wrapText="1"/>
      <protection locked="0"/>
    </xf>
    <xf numFmtId="165" fontId="3" fillId="7" borderId="9" xfId="1" applyNumberFormat="1" applyFont="1" applyFill="1" applyBorder="1" applyAlignment="1" applyProtection="1">
      <alignment horizontal="center" vertical="center" wrapText="1"/>
      <protection locked="0"/>
    </xf>
    <xf numFmtId="165" fontId="3" fillId="6" borderId="9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vertical="center"/>
    </xf>
    <xf numFmtId="0" fontId="3" fillId="0" borderId="4" xfId="2" applyFont="1" applyBorder="1" applyAlignment="1">
      <alignment vertical="center" wrapText="1" shrinkToFit="1"/>
    </xf>
    <xf numFmtId="0" fontId="3" fillId="0" borderId="4" xfId="0" applyFont="1" applyBorder="1" applyAlignment="1">
      <alignment vertical="center" wrapText="1" shrinkToFit="1"/>
    </xf>
    <xf numFmtId="0" fontId="3" fillId="0" borderId="4" xfId="0" applyFont="1" applyBorder="1" applyAlignment="1">
      <alignment vertical="center" wrapText="1"/>
    </xf>
    <xf numFmtId="49" fontId="3" fillId="0" borderId="4" xfId="0" applyNumberFormat="1" applyFont="1" applyBorder="1" applyAlignment="1">
      <alignment vertical="center" wrapText="1"/>
    </xf>
    <xf numFmtId="165" fontId="3" fillId="0" borderId="6" xfId="0" applyNumberFormat="1" applyFont="1" applyBorder="1" applyAlignment="1">
      <alignment vertical="center" wrapText="1"/>
    </xf>
    <xf numFmtId="4" fontId="3" fillId="0" borderId="6" xfId="0" applyNumberFormat="1" applyFont="1" applyBorder="1" applyAlignment="1" applyProtection="1">
      <alignment vertical="center" wrapText="1"/>
      <protection locked="0"/>
    </xf>
    <xf numFmtId="4" fontId="3" fillId="0" borderId="2" xfId="0" applyNumberFormat="1" applyFont="1" applyBorder="1" applyAlignment="1">
      <alignment vertical="center" wrapText="1"/>
    </xf>
    <xf numFmtId="44" fontId="3" fillId="6" borderId="7" xfId="1" applyFont="1" applyFill="1" applyBorder="1" applyAlignment="1" applyProtection="1">
      <alignment vertical="center" wrapText="1"/>
      <protection locked="0"/>
    </xf>
    <xf numFmtId="0" fontId="3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/>
    <xf numFmtId="0" fontId="6" fillId="0" borderId="0" xfId="0" applyFont="1" applyAlignment="1">
      <alignment horizontal="center"/>
    </xf>
    <xf numFmtId="7" fontId="3" fillId="0" borderId="1" xfId="1" applyNumberFormat="1" applyFont="1" applyBorder="1" applyAlignment="1" applyProtection="1">
      <alignment horizontal="center" vertical="center" wrapText="1"/>
      <protection locked="0"/>
    </xf>
    <xf numFmtId="165" fontId="3" fillId="0" borderId="6" xfId="0" applyNumberFormat="1" applyFont="1" applyBorder="1" applyAlignment="1">
      <alignment horizontal="center" vertical="center" wrapText="1"/>
    </xf>
    <xf numFmtId="165" fontId="3" fillId="6" borderId="10" xfId="1" applyNumberFormat="1" applyFont="1" applyFill="1" applyBorder="1" applyAlignment="1" applyProtection="1">
      <alignment horizontal="center" vertical="center" wrapText="1"/>
      <protection locked="0"/>
    </xf>
  </cellXfs>
  <cellStyles count="3">
    <cellStyle name="Normalny" xfId="0" builtinId="0"/>
    <cellStyle name="Normalny 2" xfId="2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5"/>
  <sheetViews>
    <sheetView tabSelected="1" view="pageLayout" topLeftCell="D4" zoomScale="160" zoomScaleNormal="100" zoomScalePageLayoutView="160" workbookViewId="0">
      <selection activeCell="R11" sqref="R11:U11"/>
    </sheetView>
  </sheetViews>
  <sheetFormatPr defaultRowHeight="12.75"/>
  <cols>
    <col min="1" max="1" width="4.140625" style="31" bestFit="1" customWidth="1"/>
    <col min="2" max="2" width="16.42578125" style="31" customWidth="1"/>
    <col min="3" max="3" width="11.85546875" style="31" customWidth="1"/>
    <col min="4" max="4" width="9.140625" style="31"/>
    <col min="5" max="5" width="9.140625" style="31" customWidth="1"/>
    <col min="6" max="6" width="7" style="31" customWidth="1"/>
    <col min="7" max="9" width="9.140625" style="31"/>
    <col min="10" max="10" width="5.85546875" style="31" customWidth="1"/>
    <col min="11" max="12" width="6.42578125" style="31" customWidth="1"/>
    <col min="13" max="13" width="8.28515625" style="31" customWidth="1"/>
    <col min="14" max="14" width="9.140625" style="31" customWidth="1"/>
    <col min="15" max="20" width="9.140625" style="31"/>
    <col min="21" max="21" width="10.5703125" style="31" customWidth="1"/>
    <col min="22" max="16384" width="9.140625" style="31"/>
  </cols>
  <sheetData>
    <row r="1" spans="1:21" ht="114.75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4" t="s">
        <v>5</v>
      </c>
      <c r="G1" s="3" t="s">
        <v>6</v>
      </c>
      <c r="H1" s="5" t="s">
        <v>7</v>
      </c>
      <c r="I1" s="6" t="s">
        <v>8</v>
      </c>
      <c r="J1" s="7" t="s">
        <v>9</v>
      </c>
      <c r="K1" s="8" t="s">
        <v>10</v>
      </c>
      <c r="L1" s="7" t="s">
        <v>11</v>
      </c>
      <c r="M1" s="7" t="s">
        <v>12</v>
      </c>
      <c r="N1" s="9" t="s">
        <v>13</v>
      </c>
      <c r="O1" s="10" t="s">
        <v>14</v>
      </c>
      <c r="P1" s="11" t="s">
        <v>15</v>
      </c>
      <c r="Q1" s="12" t="s">
        <v>16</v>
      </c>
      <c r="R1" s="12" t="s">
        <v>17</v>
      </c>
      <c r="S1" s="12" t="s">
        <v>18</v>
      </c>
      <c r="T1" s="7" t="s">
        <v>19</v>
      </c>
      <c r="U1" s="7" t="s">
        <v>20</v>
      </c>
    </row>
    <row r="2" spans="1:21">
      <c r="A2" s="1" t="s">
        <v>21</v>
      </c>
      <c r="B2" s="13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1" t="s">
        <v>28</v>
      </c>
      <c r="I2" s="6" t="s">
        <v>29</v>
      </c>
      <c r="J2" s="1" t="s">
        <v>30</v>
      </c>
      <c r="K2" s="1" t="s">
        <v>31</v>
      </c>
      <c r="L2" s="1" t="s">
        <v>32</v>
      </c>
      <c r="M2" s="1" t="s">
        <v>33</v>
      </c>
      <c r="N2" s="1" t="s">
        <v>34</v>
      </c>
      <c r="O2" s="1" t="s">
        <v>35</v>
      </c>
      <c r="P2" s="1" t="s">
        <v>36</v>
      </c>
      <c r="Q2" s="14" t="s">
        <v>37</v>
      </c>
      <c r="R2" s="14" t="s">
        <v>38</v>
      </c>
      <c r="S2" s="14">
        <v>19</v>
      </c>
      <c r="T2" s="1">
        <v>20</v>
      </c>
      <c r="U2" s="1">
        <v>21</v>
      </c>
    </row>
    <row r="3" spans="1:21" ht="51.75" thickBot="1">
      <c r="A3" s="32">
        <v>1</v>
      </c>
      <c r="B3" s="15" t="s">
        <v>39</v>
      </c>
      <c r="C3" s="33" t="s">
        <v>40</v>
      </c>
      <c r="D3" s="33" t="s">
        <v>41</v>
      </c>
      <c r="E3" s="34" t="s">
        <v>42</v>
      </c>
      <c r="F3" s="16">
        <v>160</v>
      </c>
      <c r="G3" s="32" t="s">
        <v>43</v>
      </c>
      <c r="H3" s="17"/>
      <c r="I3" s="35"/>
      <c r="J3" s="36"/>
      <c r="K3" s="35" t="s">
        <v>44</v>
      </c>
      <c r="L3" s="37">
        <f>(J3*K3)+J3</f>
        <v>0</v>
      </c>
      <c r="M3" s="38">
        <f>J3*F3</f>
        <v>0</v>
      </c>
      <c r="N3" s="39">
        <f>(M3*K3)+M3</f>
        <v>0</v>
      </c>
      <c r="O3" s="40">
        <v>4453.2700000000004</v>
      </c>
      <c r="P3" s="41" t="s">
        <v>45</v>
      </c>
      <c r="Q3" s="18">
        <v>80</v>
      </c>
      <c r="R3" s="19">
        <f>Q3*J3</f>
        <v>0</v>
      </c>
      <c r="S3" s="19">
        <f>(R3*K3)+R3</f>
        <v>0</v>
      </c>
      <c r="T3" s="20">
        <f>R3+M3</f>
        <v>0</v>
      </c>
      <c r="U3" s="45">
        <f>(T3*K3)+T3</f>
        <v>0</v>
      </c>
    </row>
    <row r="4" spans="1:21" ht="13.5" thickBot="1">
      <c r="A4" s="21"/>
      <c r="B4" s="22" t="s">
        <v>46</v>
      </c>
      <c r="C4" s="23" t="s">
        <v>47</v>
      </c>
      <c r="D4" s="24"/>
      <c r="E4" s="24"/>
      <c r="F4" s="24"/>
      <c r="G4" s="24"/>
      <c r="H4" s="42"/>
      <c r="I4" s="25"/>
      <c r="J4" s="25"/>
      <c r="K4" s="25"/>
      <c r="L4" s="24"/>
      <c r="M4" s="26">
        <f>SUM(M3)</f>
        <v>0</v>
      </c>
      <c r="N4" s="26">
        <f>SUM(N3)</f>
        <v>0</v>
      </c>
      <c r="O4" s="27"/>
      <c r="P4" s="28"/>
      <c r="Q4" s="29"/>
      <c r="R4" s="26">
        <f>SUM(R3)</f>
        <v>0</v>
      </c>
      <c r="S4" s="26">
        <f t="shared" ref="S4:U4" si="0">SUM(S3)</f>
        <v>0</v>
      </c>
      <c r="T4" s="26">
        <f t="shared" si="0"/>
        <v>0</v>
      </c>
      <c r="U4" s="26">
        <f t="shared" si="0"/>
        <v>0</v>
      </c>
    </row>
    <row r="5" spans="1:21">
      <c r="U5" s="43"/>
    </row>
    <row r="6" spans="1:21" ht="25.5">
      <c r="A6" s="32">
        <v>1</v>
      </c>
      <c r="B6" s="15" t="s">
        <v>48</v>
      </c>
      <c r="C6" s="33" t="s">
        <v>49</v>
      </c>
      <c r="D6" s="33" t="s">
        <v>50</v>
      </c>
      <c r="E6" s="34" t="s">
        <v>51</v>
      </c>
      <c r="F6" s="16">
        <v>30</v>
      </c>
      <c r="G6" s="32" t="s">
        <v>43</v>
      </c>
      <c r="H6" s="17"/>
      <c r="I6" s="35"/>
      <c r="J6" s="36"/>
      <c r="K6" s="35" t="s">
        <v>44</v>
      </c>
      <c r="L6" s="37">
        <f>(J6*K6)+J6</f>
        <v>0</v>
      </c>
      <c r="M6" s="38">
        <f>J6*F6</f>
        <v>0</v>
      </c>
      <c r="N6" s="39">
        <f>(M6*K6)+M6</f>
        <v>0</v>
      </c>
      <c r="O6" s="40">
        <v>406.23</v>
      </c>
      <c r="P6" s="41" t="s">
        <v>52</v>
      </c>
      <c r="Q6" s="30">
        <v>15</v>
      </c>
      <c r="R6" s="19">
        <f>Q6*J6</f>
        <v>0</v>
      </c>
      <c r="S6" s="19">
        <f>(R6*K6)+R6</f>
        <v>0</v>
      </c>
      <c r="T6" s="20">
        <f>R6+M6</f>
        <v>0</v>
      </c>
      <c r="U6" s="45">
        <f>(T6*K6)+T6</f>
        <v>0</v>
      </c>
    </row>
    <row r="7" spans="1:21" ht="26.25" thickBot="1">
      <c r="A7" s="32">
        <v>2</v>
      </c>
      <c r="B7" s="15" t="s">
        <v>48</v>
      </c>
      <c r="C7" s="33" t="s">
        <v>49</v>
      </c>
      <c r="D7" s="33" t="s">
        <v>53</v>
      </c>
      <c r="E7" s="34" t="s">
        <v>54</v>
      </c>
      <c r="F7" s="16">
        <v>2400</v>
      </c>
      <c r="G7" s="32" t="s">
        <v>43</v>
      </c>
      <c r="H7" s="17"/>
      <c r="I7" s="35"/>
      <c r="J7" s="36"/>
      <c r="K7" s="35" t="s">
        <v>44</v>
      </c>
      <c r="L7" s="37">
        <f>(J7*K7)+J7</f>
        <v>0</v>
      </c>
      <c r="M7" s="38">
        <f>J7*F7</f>
        <v>0</v>
      </c>
      <c r="N7" s="39">
        <f>(M7*K7)+M7</f>
        <v>0</v>
      </c>
      <c r="O7" s="40">
        <v>3249.82</v>
      </c>
      <c r="P7" s="41" t="s">
        <v>52</v>
      </c>
      <c r="Q7" s="18">
        <v>1200</v>
      </c>
      <c r="R7" s="19">
        <f>Q7*J7</f>
        <v>0</v>
      </c>
      <c r="S7" s="19">
        <f>(R7*K7)+R7</f>
        <v>0</v>
      </c>
      <c r="T7" s="20">
        <f>R7+M7</f>
        <v>0</v>
      </c>
      <c r="U7" s="45">
        <f>(T7*K7)+T7</f>
        <v>0</v>
      </c>
    </row>
    <row r="8" spans="1:21" ht="13.5" thickBot="1">
      <c r="A8" s="21"/>
      <c r="B8" s="22" t="s">
        <v>55</v>
      </c>
      <c r="C8" s="23" t="s">
        <v>47</v>
      </c>
      <c r="D8" s="24"/>
      <c r="E8" s="24"/>
      <c r="F8" s="24"/>
      <c r="G8" s="24"/>
      <c r="H8" s="42"/>
      <c r="I8" s="25"/>
      <c r="J8" s="25"/>
      <c r="K8" s="25"/>
      <c r="L8" s="24"/>
      <c r="M8" s="26">
        <f>SUM(M6:M7)</f>
        <v>0</v>
      </c>
      <c r="N8" s="26">
        <f>SUM(N6:N7)</f>
        <v>0</v>
      </c>
      <c r="O8" s="27"/>
      <c r="P8" s="28"/>
      <c r="Q8" s="29"/>
      <c r="R8" s="46">
        <f>SUM(R6:R7)</f>
        <v>0</v>
      </c>
      <c r="S8" s="46">
        <f t="shared" ref="S8:U8" si="1">SUM(S6:S7)</f>
        <v>0</v>
      </c>
      <c r="T8" s="46">
        <f t="shared" si="1"/>
        <v>0</v>
      </c>
      <c r="U8" s="46">
        <f t="shared" si="1"/>
        <v>0</v>
      </c>
    </row>
    <row r="9" spans="1:21">
      <c r="U9" s="43"/>
    </row>
    <row r="10" spans="1:21" ht="39" thickBot="1">
      <c r="A10" s="32">
        <v>1</v>
      </c>
      <c r="B10" s="15" t="s">
        <v>56</v>
      </c>
      <c r="C10" s="33" t="s">
        <v>57</v>
      </c>
      <c r="D10" s="33" t="s">
        <v>58</v>
      </c>
      <c r="E10" s="34" t="s">
        <v>59</v>
      </c>
      <c r="F10" s="16">
        <v>160</v>
      </c>
      <c r="G10" s="32" t="s">
        <v>43</v>
      </c>
      <c r="H10" s="17"/>
      <c r="I10" s="35"/>
      <c r="J10" s="36"/>
      <c r="K10" s="35" t="s">
        <v>44</v>
      </c>
      <c r="L10" s="37">
        <f>(J10*K10)+J10</f>
        <v>0</v>
      </c>
      <c r="M10" s="38">
        <f>J10*F10</f>
        <v>0</v>
      </c>
      <c r="N10" s="39">
        <f>(M10*K10)+M10</f>
        <v>0</v>
      </c>
      <c r="O10" s="40">
        <v>6357.47</v>
      </c>
      <c r="P10" s="41" t="s">
        <v>52</v>
      </c>
      <c r="Q10" s="18">
        <v>80</v>
      </c>
      <c r="R10" s="19">
        <f>Q10*J10</f>
        <v>0</v>
      </c>
      <c r="S10" s="19">
        <f>(R10*K10)+R10</f>
        <v>0</v>
      </c>
      <c r="T10" s="20">
        <f>R10+M10</f>
        <v>0</v>
      </c>
      <c r="U10" s="45">
        <f>(T10*K10)+T10</f>
        <v>0</v>
      </c>
    </row>
    <row r="11" spans="1:21" ht="13.5" thickBot="1">
      <c r="A11" s="21"/>
      <c r="B11" s="22" t="s">
        <v>60</v>
      </c>
      <c r="C11" s="23" t="s">
        <v>47</v>
      </c>
      <c r="D11" s="24"/>
      <c r="E11" s="24"/>
      <c r="F11" s="24"/>
      <c r="G11" s="24"/>
      <c r="H11" s="42"/>
      <c r="I11" s="25"/>
      <c r="J11" s="25"/>
      <c r="K11" s="25"/>
      <c r="L11" s="24"/>
      <c r="M11" s="26">
        <f>SUM(M10)</f>
        <v>0</v>
      </c>
      <c r="N11" s="26">
        <f t="shared" ref="N11" si="2">SUM(N10)</f>
        <v>0</v>
      </c>
      <c r="O11" s="26"/>
      <c r="P11" s="28"/>
      <c r="Q11" s="29"/>
      <c r="R11" s="47">
        <f>R10</f>
        <v>0</v>
      </c>
      <c r="S11" s="47">
        <f t="shared" ref="S11:U11" si="3">S10</f>
        <v>0</v>
      </c>
      <c r="T11" s="47">
        <f t="shared" si="3"/>
        <v>0</v>
      </c>
      <c r="U11" s="47">
        <f t="shared" si="3"/>
        <v>0</v>
      </c>
    </row>
    <row r="15" spans="1:21">
      <c r="R15" s="44" t="s">
        <v>61</v>
      </c>
      <c r="S15" s="44"/>
    </row>
  </sheetData>
  <pageMargins left="0.70866141732283472" right="0.70866141732283472" top="0.79347826086956519" bottom="0.74803149606299213" header="0.31496062992125984" footer="0.31496062992125984"/>
  <pageSetup paperSize="9" scale="71" fitToHeight="0" orientation="landscape" horizontalDpi="300" verticalDpi="300" r:id="rId1"/>
  <headerFooter>
    <oddHeader>&amp;LSprawa nr 43/2025&amp;CFORMULARZ CENOWY&amp;R&amp;"-,Pogrubiony"Załącznik nr 2 do 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user</cp:lastModifiedBy>
  <dcterms:created xsi:type="dcterms:W3CDTF">2025-04-25T05:40:23Z</dcterms:created>
  <dcterms:modified xsi:type="dcterms:W3CDTF">2025-05-05T05:33:31Z</dcterms:modified>
</cp:coreProperties>
</file>