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G:\ZamPub\2025\Przetargi\44. opatrunki cz. I\SWZ_opatrunki -UNIA\"/>
    </mc:Choice>
  </mc:AlternateContent>
  <xr:revisionPtr revIDLastSave="0" documentId="13_ncr:1_{DD2434F7-269C-4B47-B1AD-D1F3FEF69807}" xr6:coauthVersionLast="47" xr6:coauthVersionMax="47" xr10:uidLastSave="{00000000-0000-0000-0000-000000000000}"/>
  <bookViews>
    <workbookView xWindow="-120" yWindow="-120" windowWidth="29040" windowHeight="15720" activeTab="5" xr2:uid="{2DB0EF20-F3FC-4AF9-93F7-14AA4AFCE625}"/>
  </bookViews>
  <sheets>
    <sheet name="część 1" sheetId="1" r:id="rId1"/>
    <sheet name="część 2" sheetId="2" r:id="rId2"/>
    <sheet name="część 3" sheetId="3" r:id="rId3"/>
    <sheet name="część 4 " sheetId="4" r:id="rId4"/>
    <sheet name="część 5" sheetId="5" r:id="rId5"/>
    <sheet name="część 6 " sheetId="6" r:id="rId6"/>
  </sheets>
  <calcPr calcId="18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4" l="1"/>
  <c r="G12" i="4"/>
  <c r="F11" i="2"/>
  <c r="H11" i="2" s="1"/>
  <c r="F10" i="2"/>
  <c r="H10" i="2" s="1"/>
  <c r="F9" i="2"/>
  <c r="H9" i="2" s="1"/>
  <c r="F8" i="2"/>
  <c r="H8" i="2" s="1"/>
  <c r="F7" i="2"/>
  <c r="H7" i="2" s="1"/>
  <c r="F6" i="2"/>
  <c r="H6" i="2" s="1"/>
  <c r="F5" i="2"/>
  <c r="H8" i="6" l="1"/>
  <c r="F8" i="6"/>
  <c r="F12" i="2"/>
  <c r="H5" i="2"/>
  <c r="H12" i="2" s="1"/>
  <c r="F8" i="3" l="1"/>
  <c r="H8" i="3" s="1"/>
  <c r="F7" i="3"/>
  <c r="H7" i="3" s="1"/>
  <c r="F33" i="5"/>
  <c r="H33" i="5" s="1"/>
  <c r="F32" i="5"/>
  <c r="H32" i="5" s="1"/>
  <c r="F31" i="5"/>
  <c r="H31" i="5" s="1"/>
  <c r="F30" i="5"/>
  <c r="H30" i="5" s="1"/>
  <c r="F29" i="5"/>
  <c r="H29" i="5" s="1"/>
  <c r="F28" i="5"/>
  <c r="H28" i="5" s="1"/>
  <c r="F27" i="5"/>
  <c r="H27" i="5" s="1"/>
  <c r="F26" i="5"/>
  <c r="H26" i="5" s="1"/>
  <c r="F25" i="5"/>
  <c r="H25" i="5" s="1"/>
  <c r="F24" i="5"/>
  <c r="H24" i="5" s="1"/>
  <c r="F23" i="5"/>
  <c r="H23" i="5" s="1"/>
  <c r="F22" i="5"/>
  <c r="H22" i="5" s="1"/>
  <c r="F21" i="5"/>
  <c r="H21" i="5" s="1"/>
  <c r="F20" i="5"/>
  <c r="H20" i="5" s="1"/>
  <c r="F19" i="5"/>
  <c r="H19" i="5" s="1"/>
  <c r="F18" i="5"/>
  <c r="H18" i="5" s="1"/>
  <c r="F17" i="5"/>
  <c r="H17" i="5" s="1"/>
  <c r="F16" i="5"/>
  <c r="H16" i="5" s="1"/>
  <c r="F15" i="5"/>
  <c r="H15" i="5" s="1"/>
  <c r="F14" i="5"/>
  <c r="H14" i="5" s="1"/>
  <c r="F13" i="5"/>
  <c r="H13" i="5" s="1"/>
  <c r="F12" i="5"/>
  <c r="H12" i="5" s="1"/>
  <c r="F11" i="5"/>
  <c r="H11" i="5" s="1"/>
  <c r="F10" i="5"/>
  <c r="H10" i="5" s="1"/>
  <c r="F9" i="5"/>
  <c r="H9" i="5" s="1"/>
  <c r="F8" i="5"/>
  <c r="H8" i="5" s="1"/>
  <c r="F7" i="5"/>
  <c r="G11" i="4"/>
  <c r="I11" i="4" s="1"/>
  <c r="G10" i="4"/>
  <c r="I10" i="4" s="1"/>
  <c r="G9" i="4"/>
  <c r="I9" i="4" s="1"/>
  <c r="G8" i="4"/>
  <c r="I8" i="4" s="1"/>
  <c r="F9" i="1"/>
  <c r="H9" i="1" s="1"/>
  <c r="F8" i="1"/>
  <c r="H8" i="1" s="1"/>
  <c r="F7" i="1"/>
  <c r="H7" i="1" s="1"/>
  <c r="H9" i="3" l="1"/>
  <c r="F9" i="3"/>
  <c r="F34" i="5"/>
  <c r="H10" i="1"/>
  <c r="F10" i="1"/>
  <c r="H7" i="5"/>
  <c r="H34" i="5" s="1"/>
</calcChain>
</file>

<file path=xl/sharedStrings.xml><?xml version="1.0" encoding="utf-8"?>
<sst xmlns="http://schemas.openxmlformats.org/spreadsheetml/2006/main" count="205" uniqueCount="80">
  <si>
    <t>Zamówienie częściowe nr 1 - Dostawa Opatrunków</t>
  </si>
  <si>
    <t>Lp</t>
  </si>
  <si>
    <t>Opis przedmiotu zamówienia</t>
  </si>
  <si>
    <t>Ilość</t>
  </si>
  <si>
    <t>jm</t>
  </si>
  <si>
    <t>Cena netto</t>
  </si>
  <si>
    <t>Wartość netto [zł]</t>
  </si>
  <si>
    <t>VAT %</t>
  </si>
  <si>
    <t>Wartość brutto [zł]</t>
  </si>
  <si>
    <t>Producent</t>
  </si>
  <si>
    <t>Kod katalogowy asortymentu</t>
  </si>
  <si>
    <t>Plaster z włókniny z opatrunkiem 1mx 6cm</t>
  </si>
  <si>
    <t>szt.</t>
  </si>
  <si>
    <t>Plaster z włókniny z opatrunkiem 1mx 8cm</t>
  </si>
  <si>
    <t>Niejałowe kompresy z waty celulozowej w rolce do oczyszczania skóry przed  injekcjami . Nie pulą się ,odznaczaja się wysoka chlonnością, brzegi kompresów wzmocnione poprzez sztancowanie co przekłada się na poduszkowata formę i dobra spoistość. W rozmiarze 40x50 mm, 500 kawaków w rolce.</t>
  </si>
  <si>
    <t>rol</t>
  </si>
  <si>
    <t>RAZEM</t>
  </si>
  <si>
    <t>x</t>
  </si>
  <si>
    <t>Dostawa do Apteki Szpitalnej ul. Adama Wrzoska 1 w Poznaniu oraz do Magazynu Leków ul. Jarochowskiego 18 w Poznaniu. Dostawa w godzinach od 8:00-13:30</t>
  </si>
  <si>
    <t>ilość</t>
  </si>
  <si>
    <t>szt</t>
  </si>
  <si>
    <t>X</t>
  </si>
  <si>
    <t>Zamówienie częściowe nr  4 - Opatrunki  hemostatyczne</t>
  </si>
  <si>
    <t>Postać matrycy</t>
  </si>
  <si>
    <t>Producent/ kod katalogowy asortymentu/kod EAN</t>
  </si>
  <si>
    <t>MATRYCA KOLAGENOWA Z KLEJEM DO TKANEK POKRYTA SUCHĄ POWŁOKĄ Z  FIBRYNOGENEM LUDZKIM ( 5,5 mg w cm2 )  I TROMBINĄLUDZKĄ ( 2,0 j.m w cm2)</t>
  </si>
  <si>
    <t xml:space="preserve">9,5 * 4,8 * 0,5 x 1 szt </t>
  </si>
  <si>
    <t>płaska</t>
  </si>
  <si>
    <t>op.</t>
  </si>
  <si>
    <t>4,8 * 4,8 * 0,5 x 2 szt</t>
  </si>
  <si>
    <t>3,0 * 2.5 * 0,5 x 1 szt</t>
  </si>
  <si>
    <t>4,8 * 4,8 * 0,5 x 1 szt</t>
  </si>
  <si>
    <t>zrolowana</t>
  </si>
  <si>
    <t>W ofercie winny być oferowane preparaty rejestrowane wyłącznie jako produkty lecznicze.</t>
  </si>
  <si>
    <t xml:space="preserve">Producent/ Kod katalogowy asortymentu/ Nazwa </t>
  </si>
  <si>
    <r>
      <t xml:space="preserve">Folia operacyjna ,sterylna </t>
    </r>
    <r>
      <rPr>
        <b/>
        <sz val="9"/>
        <rFont val="Arial"/>
        <family val="2"/>
        <charset val="238"/>
      </rPr>
      <t>bakteriobójcza</t>
    </r>
    <r>
      <rPr>
        <sz val="9"/>
        <rFont val="Arial"/>
        <family val="2"/>
        <charset val="238"/>
      </rPr>
      <t xml:space="preserve">  ,oddychajaca, antystatyczna,matowa,antyrefleksyjna,elastyczna , z folii poliestriwej o grubości 0,025mm,klej akrylowy zawierający jodofor,z którego uwalniany jest jod cząsteczkowy o działaniu bakteriobójczym, szerokie części nieprzylepne z 2 stron folii oraz papier zabezpieczjący ze znakiem uwalniania linera stosowane podczas aplikacji,opakawanie indywidualkne z folii aluminiowej ,dodatkowy papier w opakowania chroniacy folię przed uszkodzeniem,  wyrób medyczny klasy III Certyfikat Ce jednostki Notyfikowanej . Rozmiae 44x 35 cm (część przylepna 34x 35cm)</t>
    </r>
  </si>
  <si>
    <t>Folia operacyjna, sterylna bakteriobójcza, oddychajaca, antystatyczna, matowa, antyrefleksyjna,elastyczna, z folii poliestriwej o grubości 0,025mm, klej akrylowy zawierający jodofor, z którego uwalniany jest jod cząsteczkowy o działaniu bakteriobójczym, szerokie części nieprzylepne z 2 stron folii oraz papier zabezpieczjący ze znakiem uwalniania linera stosowane podczas aplikacji, opakawanie indywidualkne z folii aluminiowej, dodatkowy papier w opakowania chroniacy folię przed uszkodzeniem, wyrób medyczny klasy III Certyfikat Ce jednostki Notyfikowanej.  Rozmiar 66x45 cm (część przylepna 56x45cm)</t>
  </si>
  <si>
    <t>Przylepiec z włókniny poliestrowej na kleju akrylowym , hipoalergiczny , wodoodporny 2,5 x 9,1 cm</t>
  </si>
  <si>
    <t>Przylepiec z włókniny poliestrowej na kleju akrylowym , hipoalergiczny , wodoodporny 1,25 x 9,1 cm</t>
  </si>
  <si>
    <t>Sterylny, przezroczysty półprzepuszczalny opatrunek do mocowania kaniul obwodowych u dzieci, wzmocnienie włókniną w części obejmującej kaniule, ramka ułatwiająca aplikację, rozmiar 5x5,7 cm, odporny na działanie środków dezynfekcyjnych zawierających alkohol, klej akrylowy, wyrób medyczny klasy Iia. Potwierdzenie bariery folii dla wirusów =&gt;27nm przez niezależne labolatorium na podstawie badań statystycznie znamiennej ilości próbek (min 32)</t>
  </si>
  <si>
    <t>Sterylny, przezroczysty półprzepuszczalny opatrunek do mocowania kaniul obwodowych u dzieci, wzmocnienie włókniną w części obejmującej kaniule, ramka ułatwiająca aplikację,rozmiar 7x8 cm, odporny na działanie środków dezynfekcyjnych zawierających alkohol, klej akrylowy, wyrób medyczny klasy Iia. Dwa włókninowe paski mocujące, z laminowanej mocno rozciągliwej włókniny. Potwierdzenie bariery folii dla wirusów =&gt;27nm przez niezależne labolatorium na podstawie badań statystycznie znamiennej ilości próbek        (min 32)</t>
  </si>
  <si>
    <t>Przeźroczysty, sterylny plaster do jałowego osłaniania ran wyposażony w system ramki ok. 6x7cm,  klej akrylowy, opakowanie typu folia-folia z polietylenu zapewniające sterylną powierzchnię dla odłożenia opatrunku po otwarciu opakowania</t>
  </si>
  <si>
    <t>Przeźroczysty, sterylny plaster do jałowego osłaniania ran wyposażony w system ramki ok.. 10x12cm,  klej akrylowy, opakowanie typu folia-folia z polietylenu zapewniające sterylną powierzchnię dla odłożenia opatrunku po otwarciu opakowania</t>
  </si>
  <si>
    <t>Przeźroczysty, sterylny plaster do jałowego osłaniania ran wyposażony w system ramki ok.. 7x 8,5 cm z  gluconianem chlorheksydyny ,  klej akrylowy, opakowanie typu folia-folia z polietylenu zapewniające sterylną powierzchnię dla odłożenia opatrunku po otwarciu opakowania</t>
  </si>
  <si>
    <t>Przylepiec jedwabny wykonany z włókien sztucznego jedwabiu 1,25 cm x 9,1 m</t>
  </si>
  <si>
    <t>Przylepiec jedwabny wykonany z włókien sztucznego jedwabiu 5 cm x 9,1 m</t>
  </si>
  <si>
    <t>Przylepiec jedwabny wykonany z włókien sztucznego jedwabiu, 2,5 cmx 9,1 m</t>
  </si>
  <si>
    <t>Przylepiec włókninowy,hypoalergiczny z klejem akrylowym  1,25  cm x 9,1 m</t>
  </si>
  <si>
    <t>Przylepiec włókninowy,hypoalergiczny z klejem akrylowym  2,5 cm x 9,1 m</t>
  </si>
  <si>
    <t>Przylepiec z elastycznej włókniny z warstwą przylepną pokrytą klejem akrylowym, zabezpieczoną papierem, 10 m x 20cm</t>
  </si>
  <si>
    <t>Włókninowy opatrunek wyspowy z włókniny poliestrowej, rozciągliwy, oddychający, sterylny z wodoodpornym klejem akrylowym, równomiernie naniesionym na całej powierzchni, bez lateksu, kauczuku i tlenku cynku 5cm x 7,2 cm</t>
  </si>
  <si>
    <t>Włókninowy opatrunek wyspowy z włókniny poliestrowej, rozciągliwy, oddychający, sterylny z wodoodpornym klejem akrylowym, równomiernie naniesionym na całej powierzchni, bez lateksu, kauczuku i tlenku cynku 10cm x 10 cm</t>
  </si>
  <si>
    <t>Włókninowy opatrunek wyspowy z włókniny poliestrowej, rozciągliwy, oddychający, sterylny z wodoodpornym klejem akrylowym, równomiernie naniesionym na całej powierzchni, bez lateksu, kauczuku i tlenku cynku 10 cm x 15 cm</t>
  </si>
  <si>
    <t>Włókninowy opatrunek wyspowy z włókniny poliestrowej, rozciągliwy, oddychający, sterylny z wodoodpornym klejem akrylowym, równomiernie naniesionym na całej powierzchni, bez lateksu, kauczuku i tlenku cynku 10cm x 20cm</t>
  </si>
  <si>
    <t>Przylepiec z włókniny poliestrowej , delikatny repozycjonowany, na kleju silikonowym  12 szt w opakowaniu. Rozmiae 2,5 cmx 5 m</t>
  </si>
  <si>
    <t>Steryny ,przeżroczysty , połprzepuszczalny opatrunek do mocowania kaniuli obwodowych, klej akrylowy naniesiony wzorem diamentu gwarantujacy wysoką paraprzepuszczalnośc, rozmiar 6x7 cm, odporyn na działanie srodków dezynfekujacych zawierajacych alkohol.potwierdzenie bariery folii dla wirusów =27nm przez niezależne laborotorium na podstawie badań statystycznie zniamiennej ilości próbej (min 32)</t>
  </si>
  <si>
    <t>Syntetyczny podkład do opatrunków usztywniających 22,8mx 2,5 cm (poliestrowa  pończocha podgipsowa w rolce )</t>
  </si>
  <si>
    <t>Krem o skoncentrowanej, polimerowej formule, nadającej właściwości barierowe i umożliwiający przyleganie przylepców i opatrunków, odporny na  3-4 epizody nietrzymania moczu, kału, oraz mycia skóry, zapewniający ochronę skóry, jednocześnie ją nawilżając i pielęgnując, przeznaczony na skórę nieuszkodzoną, tubka 92g. 12 tubek w op.</t>
  </si>
  <si>
    <t>Płyn ochronny zawierający terpolimer tworzący przeźroczystą powłokę na skórze chroniąc ją przed działaniem moczu, kału, płynów ustrojowych, tarciem oraz urazami powodowanymi przez przylepne materiały medyczne, zapewniający ochronę do 72h. Nie powodujący zatkania pieluchomajtek, można stosować na skórę uszkodzoną, spray 28ml. 12 butelek w op.</t>
  </si>
  <si>
    <t>Sterylny płyn ochronny zawierający terpolimer tworzący przeźroczystą powłokę na skórze chroniąc ją przed działaniem moczu, kału, płynów ustrojowych, tarciem oraz urazami powodowanymi przez przylepne materiały medyczne, zapewniający ochronę do 72h. Nie powodujący zatkania pieluchomajtek, można stosować na skórę uszkodzoną, aplikator 3ml. 25 saszetek w op.</t>
  </si>
  <si>
    <t>Zestaw myjący do kompleksowej ochrony i pielęgnacji skóry, miękkie i delikatne ręczniki przeznaczone do mycia, ochrony i pielęgnacji skóry całego ciała pacjenta, zapewniające ochronę w przypadku nietrzymania moczu i kału, wykonany z materiału biodegradowalnego. rozmiar ręcznika 20 cm x 30 cm 8 szt. w op. (op. zbiorcze 24 op.)</t>
  </si>
  <si>
    <t xml:space="preserve">                              RAZEM</t>
  </si>
  <si>
    <t xml:space="preserve">Zamówienie częściowe nr 3 - Dostawa sterylnych opatrunków usznych pooperacyjnych </t>
  </si>
  <si>
    <t>op</t>
  </si>
  <si>
    <t xml:space="preserve">Zamówienie częściowe nr 2 - Dostawa opatrunków </t>
  </si>
  <si>
    <r>
      <t xml:space="preserve">Opatrunek sterylny, w postaci wkłókninowej wkładki wykonanej z wysokochłonnych i kohezyjnych włokien (poliakrylan ). Wkładka pokryta miękką, przylegająca warstwą TLC ( technologia lipidowo-koloidowa ) , łatwo zmieniajaca się w żel pomagając tym samym w drenażu resztek martwiczych. Rozmiar : 10 cm x 10 cm. </t>
    </r>
    <r>
      <rPr>
        <b/>
        <u/>
        <sz val="9"/>
        <color theme="1"/>
        <rFont val="Arial"/>
        <family val="2"/>
        <charset val="238"/>
      </rPr>
      <t>opakowanie :</t>
    </r>
    <r>
      <rPr>
        <sz val="9"/>
        <color theme="1"/>
        <rFont val="Arial"/>
        <family val="2"/>
        <charset val="238"/>
      </rPr>
      <t xml:space="preserve">  </t>
    </r>
    <r>
      <rPr>
        <b/>
        <u/>
        <sz val="9"/>
        <color theme="1"/>
        <rFont val="Arial"/>
        <family val="2"/>
        <charset val="238"/>
      </rPr>
      <t>10 szt/op</t>
    </r>
  </si>
  <si>
    <r>
      <t xml:space="preserve">Opatrunek sterylny, w postaci wkłókninowej wkładki wykonanej z wysokochłonnych i kohezyjnych włokien (poliakrylan ). Wkładka pokryta miękką, przylegająca warstwą TLC ( technologia lipidowo-koloidowa ) , łatwo zmianiajaca się w żel pomagając tym samym w drenażu resztek martwiczych. Rozmiar : 15 cm x 15 cm x 1 szt  . </t>
    </r>
    <r>
      <rPr>
        <b/>
        <u/>
        <sz val="9"/>
        <color theme="1"/>
        <rFont val="Arial"/>
        <family val="2"/>
        <charset val="238"/>
      </rPr>
      <t>opakowanie:</t>
    </r>
    <r>
      <rPr>
        <sz val="9"/>
        <color theme="1"/>
        <rFont val="Arial"/>
        <family val="2"/>
        <charset val="238"/>
      </rPr>
      <t xml:space="preserve"> </t>
    </r>
    <r>
      <rPr>
        <b/>
        <u/>
        <sz val="9"/>
        <color theme="1"/>
        <rFont val="Arial"/>
        <family val="2"/>
        <charset val="238"/>
      </rPr>
      <t>10 szt/op</t>
    </r>
  </si>
  <si>
    <r>
      <t xml:space="preserve">Opatrunek sterylny, w postaci wkłókninowej wkładki wykonanej z wysokochłonnych i kohezyjnych włokien (poliakrylan ).Wkładka o właściwościach hydro-oczyszczających pokryta jest miękką, przylegającą matrycą gojącą impregnowana srebrem. Matryca TLC-Ag zapewnia ochronę przeciwbakteryjną i z łatwością zamienia się w żel, pomagając w ten sposób w drenażu resztek martwiczych. Rozmiar : 10 cm x 10 cm  . </t>
    </r>
    <r>
      <rPr>
        <b/>
        <u/>
        <sz val="9"/>
        <color rgb="FF000000"/>
        <rFont val="Arial"/>
        <family val="2"/>
        <charset val="238"/>
      </rPr>
      <t>Opakowanie :</t>
    </r>
    <r>
      <rPr>
        <sz val="9"/>
        <color rgb="FF000000"/>
        <rFont val="Arial"/>
        <family val="2"/>
        <charset val="238"/>
      </rPr>
      <t xml:space="preserve"> </t>
    </r>
    <r>
      <rPr>
        <b/>
        <sz val="9"/>
        <color rgb="FF000000"/>
        <rFont val="Arial"/>
        <family val="2"/>
        <charset val="238"/>
      </rPr>
      <t>10 szt/op</t>
    </r>
  </si>
  <si>
    <r>
      <t xml:space="preserve">Opatrunek sterylny, w postaci wkłókninowej wkładki wykonanej z wysokochłonnych i kohezyjnych włokien (poliakrylan ).Wkładka o właściwościach hydro-oczyszczających pokryta jest miękką, przylegającą matrycą gojącą impregnowana srebrem. Matryca TLC-Ag zapewnia ochronę przeciwbakteryjną i z łatwością zamienia się w żel, pomagając w ten sposób w drenażu resztek martwiczych. Rozmiar : 20 cm x 15 cm    . </t>
    </r>
    <r>
      <rPr>
        <b/>
        <u/>
        <sz val="9"/>
        <color rgb="FF000000"/>
        <rFont val="Arial"/>
        <family val="2"/>
        <charset val="238"/>
      </rPr>
      <t>Opakowanie :</t>
    </r>
    <r>
      <rPr>
        <b/>
        <sz val="9"/>
        <color rgb="FF000000"/>
        <rFont val="Arial"/>
        <family val="2"/>
        <charset val="238"/>
      </rPr>
      <t xml:space="preserve"> 5 szt/op</t>
    </r>
  </si>
  <si>
    <r>
      <t xml:space="preserve">Opatrunek sterylny, w postaci wkłókninowej wkładki wykonanej z wysokochłonnych i kohezyjnych włokien (poliakrylan ).Wkładka o właściwościach hydro-oczyszczających pokryta jest miękką, przylegającą matrycą gojącą impregnowana srebrem. Matryca TLC-Ag zapewnia ochronę przeciwbakteryjną i z łatwością zamienia się w żel, pomagając w ten sposób w drenażu resztek martwiczych. Rozmiar : 40 cm x 5 cm. </t>
    </r>
    <r>
      <rPr>
        <b/>
        <u/>
        <sz val="9"/>
        <color rgb="FF000000"/>
        <rFont val="Arial"/>
        <family val="2"/>
        <charset val="238"/>
      </rPr>
      <t>Opakowanie :</t>
    </r>
    <r>
      <rPr>
        <sz val="9"/>
        <color rgb="FF000000"/>
        <rFont val="Arial"/>
        <family val="2"/>
        <charset val="238"/>
      </rPr>
      <t xml:space="preserve"> </t>
    </r>
    <r>
      <rPr>
        <b/>
        <sz val="9"/>
        <color rgb="FF000000"/>
        <rFont val="Arial"/>
        <family val="2"/>
        <charset val="238"/>
      </rPr>
      <t>5 szt/op</t>
    </r>
  </si>
  <si>
    <r>
      <t xml:space="preserve">Opatrunek wykonany w technologii lipokoloidowej zawierającej cząsteczki nanooligosacharydów (TLC-NOSF) zbudowany z włókninowej wkładki wykonanej z włókien charakteryzujących się wysoką chłonnością ,kohezyjnością i właściowściami  hydrooczyszczjacymi (poliakrylan) Rozmiar 15 x 20  cm.                                                      </t>
    </r>
    <r>
      <rPr>
        <b/>
        <u/>
        <sz val="9"/>
        <color rgb="FF000000"/>
        <rFont val="Arial"/>
        <family val="2"/>
        <charset val="238"/>
      </rPr>
      <t xml:space="preserve"> Opakowanie: 10 szt/op</t>
    </r>
  </si>
  <si>
    <r>
      <t xml:space="preserve">Sterylny opatrunek uszny pooperacyjny, jednostrony, z kompresem, pakowany pojedyńczo, z bawełnianą elastyczną opaską,                                                         Rozmiar </t>
    </r>
    <r>
      <rPr>
        <b/>
        <sz val="9"/>
        <rFont val="Arial"/>
        <family val="2"/>
        <charset val="238"/>
      </rPr>
      <t>mały</t>
    </r>
    <r>
      <rPr>
        <sz val="9"/>
        <rFont val="Arial"/>
        <family val="2"/>
        <charset val="238"/>
      </rPr>
      <t>. 1 op= 10 szt /op</t>
    </r>
  </si>
  <si>
    <r>
      <t xml:space="preserve">Sterylny opatrunek uszny pooperacyjny, jednostrony, z kompresem, pakowany pojedyńczo, z bawełnianą elastyczną opaską.                                                         Rozmiar </t>
    </r>
    <r>
      <rPr>
        <b/>
        <sz val="9"/>
        <rFont val="Arial"/>
        <family val="2"/>
        <charset val="238"/>
      </rPr>
      <t>średni</t>
    </r>
    <r>
      <rPr>
        <sz val="9"/>
        <rFont val="Arial"/>
        <family val="2"/>
        <charset val="238"/>
      </rPr>
      <t>. 1 op= 10 szt/op</t>
    </r>
  </si>
  <si>
    <t xml:space="preserve">Zamówienie częściowe nr 6 - Dostawa opatrunków </t>
  </si>
  <si>
    <t>Sterylny opatrunek do zabezpieczania wkłuć obwodowych, posiadający luźną podkładkę, zaokrąglone brzegi, opakowanie papierowo-papierowe, wyrób klasy IIa,  około 5,1 x7,6 cm /+,-/2 mm</t>
  </si>
  <si>
    <t>Dostawa do Apteki Szpitalnej ul. Adama Wrzoska 1 w Poznaniu oraz do Magazynu Leków ul. Jarochowskiego 18 w Poznaniu. Dostawa w godzinach      od 8:00-13:30</t>
  </si>
  <si>
    <r>
      <t xml:space="preserve">Opatrunek wykonany w technologii lipokoloidowej zawierającej cząsteczki nanooligosacharydów (TLC-NOSF) zbudowany z włókninowej wkładki wykonanej z włókien charakteryzujących się wysoką chłonnością ,kohezyjnością i właściowściami  hydrooczyszczjacymi (poliakrylan) Rozmiar 10x12 cm. </t>
    </r>
    <r>
      <rPr>
        <b/>
        <u/>
        <sz val="9"/>
        <color rgb="FF000000"/>
        <rFont val="Arial"/>
        <family val="2"/>
        <charset val="238"/>
      </rPr>
      <t>Opakowanie : 10 szt/op</t>
    </r>
  </si>
  <si>
    <r>
      <t xml:space="preserve">Samoprzylepny, sterylny opatrunek do mocowania kaniul z wcięciem                   </t>
    </r>
    <r>
      <rPr>
        <b/>
        <u/>
        <sz val="9"/>
        <rFont val="Arial"/>
        <family val="2"/>
        <charset val="238"/>
      </rPr>
      <t>rozmiar 9 cm x 7 cm.</t>
    </r>
    <r>
      <rPr>
        <sz val="9"/>
        <rFont val="Arial"/>
        <family val="2"/>
        <charset val="238"/>
      </rPr>
      <t xml:space="preserve"> Zastosowanie opatrunku : opatrywanie i mocowanie kaniul żylnych do naczyń obwodowych. Opatrunek wykonany z miękkiej włókniny oraz powlekanego laminatu, który stanowi materiał podłoża. Musi posiadać możliwość kontroli wzrokowej miejsca wkłucia bez potrzeby zmiany opatrunku dzięki wbudowanemu okienku pokrytemu folią PU. Opatrunek musi być woodszczelny zapewniając barierę przed wodą, penetracją bakterii i zanieczyszczeniami zewnętrznymi.Opatrunek musi zapewniać oddychanie skóry i przepuszczalność dla pary wodnej. Warstwa przylepna musi byc z przezroczystego, powlekanego paskami kleju na bazie KAUCZUKU SYNTETYCZNEGO. Sterylny opatrunek pakowany pojedyńczo w opakowanie.  </t>
    </r>
    <r>
      <rPr>
        <b/>
        <sz val="9"/>
        <rFont val="Arial"/>
        <family val="2"/>
        <charset val="238"/>
      </rPr>
      <t xml:space="preserve">Opakowanie :100 szt/op                                                                                                            </t>
    </r>
  </si>
  <si>
    <t>Zamówienie częściowe nr 5 - Plastry i opatrunki przylepne</t>
  </si>
  <si>
    <t>Zał nr 2 do SWZ, Zał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</si>
</sst>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zł&quot;;[Red]\-#,##0.00\ &quot;zł&quot;"/>
    <numFmt numFmtId="44" formatCode="_-* #,##0.00\ &quot;zł&quot;_-;\-* #,##0.00\ &quot;zł&quot;_-;_-* &quot;-&quot;??\ &quot;zł&quot;_-;_-@_-"/>
    <numFmt numFmtId="164" formatCode="_-* #,##0.00\ [$zł-415]_-;\-* #,##0.00\ [$zł-415]_-;_-* \-??\ [$zł-415]_-;_-@_-"/>
  </numFmts>
  <fonts count="23" x14ac:knownFonts="1">
    <font>
      <sz val="11"/>
      <color theme="1"/>
      <name val="Calibri"/>
      <family val="2"/>
      <charset val="238"/>
      <scheme val="minor"/>
    </font>
    <font>
      <sz val="11"/>
      <color theme="1"/>
      <name val="Calibri"/>
      <family val="2"/>
      <charset val="238"/>
      <scheme val="minor"/>
    </font>
    <font>
      <sz val="10"/>
      <name val="Arial"/>
      <family val="2"/>
      <charset val="238"/>
    </font>
    <font>
      <b/>
      <sz val="10"/>
      <name val="Arial"/>
      <family val="2"/>
      <charset val="238"/>
    </font>
    <font>
      <b/>
      <sz val="10"/>
      <color rgb="FF000000"/>
      <name val="Arial"/>
      <family val="2"/>
      <charset val="238"/>
    </font>
    <font>
      <sz val="9"/>
      <name val="Arial"/>
      <family val="2"/>
      <charset val="238"/>
    </font>
    <font>
      <b/>
      <sz val="11"/>
      <name val="Arial"/>
      <family val="2"/>
      <charset val="238"/>
    </font>
    <font>
      <b/>
      <sz val="11"/>
      <color rgb="FF000000"/>
      <name val="Arial"/>
      <family val="2"/>
      <charset val="238"/>
    </font>
    <font>
      <b/>
      <sz val="11"/>
      <color theme="1"/>
      <name val="Arial"/>
      <family val="2"/>
      <charset val="238"/>
    </font>
    <font>
      <sz val="11"/>
      <color theme="1"/>
      <name val="Arial"/>
      <family val="2"/>
      <charset val="238"/>
    </font>
    <font>
      <b/>
      <sz val="9"/>
      <color theme="1"/>
      <name val="Arial"/>
      <family val="2"/>
      <charset val="238"/>
    </font>
    <font>
      <sz val="9"/>
      <color theme="1"/>
      <name val="Arial"/>
      <family val="2"/>
      <charset val="238"/>
    </font>
    <font>
      <b/>
      <i/>
      <sz val="8"/>
      <name val="Arial"/>
      <family val="2"/>
      <charset val="238"/>
    </font>
    <font>
      <b/>
      <sz val="9"/>
      <name val="Arial"/>
      <family val="2"/>
      <charset val="238"/>
    </font>
    <font>
      <sz val="11"/>
      <color rgb="FF000000"/>
      <name val="Arial"/>
      <family val="2"/>
      <charset val="238"/>
    </font>
    <font>
      <sz val="9"/>
      <color rgb="FF000000"/>
      <name val="Arial"/>
      <family val="2"/>
      <charset val="238"/>
    </font>
    <font>
      <b/>
      <sz val="11"/>
      <color theme="1"/>
      <name val="Calibri"/>
      <family val="2"/>
      <charset val="238"/>
      <scheme val="minor"/>
    </font>
    <font>
      <b/>
      <sz val="9"/>
      <color rgb="FF000000"/>
      <name val="Arial"/>
      <family val="2"/>
      <charset val="238"/>
    </font>
    <font>
      <b/>
      <u/>
      <sz val="9"/>
      <color theme="1"/>
      <name val="Arial"/>
      <family val="2"/>
      <charset val="238"/>
    </font>
    <font>
      <b/>
      <u/>
      <sz val="9"/>
      <color rgb="FF000000"/>
      <name val="Arial"/>
      <family val="2"/>
      <charset val="238"/>
    </font>
    <font>
      <b/>
      <u/>
      <sz val="9"/>
      <name val="Arial"/>
      <family val="2"/>
      <charset val="238"/>
    </font>
    <font>
      <sz val="9"/>
      <color theme="1"/>
      <name val="Calibri"/>
      <family val="2"/>
      <charset val="238"/>
      <scheme val="minor"/>
    </font>
    <font>
      <sz val="10"/>
      <color theme="1"/>
      <name val="Calibri"/>
      <family val="2"/>
      <charset val="23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3">
    <xf numFmtId="0" fontId="0" fillId="0" borderId="0"/>
    <xf numFmtId="9" fontId="1" fillId="0" borderId="0" applyFont="0" applyFill="0" applyBorder="0" applyAlignment="0" applyProtection="0"/>
    <xf numFmtId="0" fontId="2" fillId="0" borderId="0">
      <alignment vertical="top"/>
    </xf>
  </cellStyleXfs>
  <cellXfs count="65">
    <xf numFmtId="0" fontId="0" fillId="0" borderId="0" xfId="0"/>
    <xf numFmtId="0" fontId="3" fillId="0" borderId="0" xfId="2" applyFont="1" applyAlignment="1">
      <alignment horizontal="left" vertical="center" indent="1"/>
    </xf>
    <xf numFmtId="0" fontId="3" fillId="0" borderId="1" xfId="2" applyFont="1" applyBorder="1" applyAlignment="1">
      <alignment horizontal="center" vertical="center"/>
    </xf>
    <xf numFmtId="0" fontId="3" fillId="0" borderId="1" xfId="2" applyFont="1" applyBorder="1" applyAlignment="1">
      <alignment horizontal="center" vertical="center" wrapText="1"/>
    </xf>
    <xf numFmtId="3" fontId="3" fillId="0" borderId="1" xfId="2" applyNumberFormat="1" applyFont="1" applyBorder="1" applyAlignment="1">
      <alignment horizontal="center" vertical="center"/>
    </xf>
    <xf numFmtId="2" fontId="3" fillId="0" borderId="1" xfId="2" applyNumberFormat="1" applyFont="1" applyBorder="1" applyAlignment="1">
      <alignment horizontal="center" vertical="center" wrapText="1"/>
    </xf>
    <xf numFmtId="4" fontId="3" fillId="0" borderId="1" xfId="2" applyNumberFormat="1" applyFont="1" applyBorder="1" applyAlignment="1">
      <alignment horizontal="center" vertical="center" wrapText="1"/>
    </xf>
    <xf numFmtId="1" fontId="3" fillId="0" borderId="1" xfId="2"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2" applyFont="1" applyBorder="1" applyAlignment="1">
      <alignment horizontal="center" vertical="center"/>
    </xf>
    <xf numFmtId="0" fontId="5" fillId="0" borderId="1" xfId="2" applyFont="1" applyBorder="1" applyAlignment="1">
      <alignment horizontal="center" vertical="center" wrapText="1"/>
    </xf>
    <xf numFmtId="3" fontId="5" fillId="0" borderId="1" xfId="2" applyNumberFormat="1" applyFont="1" applyBorder="1" applyAlignment="1">
      <alignment horizontal="center" vertical="center"/>
    </xf>
    <xf numFmtId="164" fontId="5" fillId="0" borderId="1" xfId="2" applyNumberFormat="1" applyFont="1" applyBorder="1" applyAlignment="1">
      <alignment horizontal="center" vertical="center"/>
    </xf>
    <xf numFmtId="9" fontId="5" fillId="0" borderId="1" xfId="1" applyFont="1" applyBorder="1" applyAlignment="1" applyProtection="1">
      <alignment horizontal="center" vertical="center"/>
    </xf>
    <xf numFmtId="0" fontId="2" fillId="0" borderId="1" xfId="2" applyBorder="1">
      <alignment vertical="top"/>
    </xf>
    <xf numFmtId="0" fontId="6" fillId="0" borderId="1" xfId="2" applyFont="1" applyBorder="1" applyAlignment="1">
      <alignment horizontal="center" vertical="center"/>
    </xf>
    <xf numFmtId="164" fontId="6" fillId="0" borderId="1" xfId="2"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xf>
    <xf numFmtId="2" fontId="5" fillId="0" borderId="1" xfId="2" applyNumberFormat="1" applyFont="1" applyBorder="1" applyAlignment="1">
      <alignment horizontal="center" vertical="center"/>
    </xf>
    <xf numFmtId="0" fontId="6" fillId="0" borderId="1" xfId="2" applyFont="1" applyBorder="1" applyAlignment="1">
      <alignment horizontal="center" vertical="center" wrapText="1"/>
    </xf>
    <xf numFmtId="164" fontId="6" fillId="0" borderId="1" xfId="2" applyNumberFormat="1" applyFont="1" applyBorder="1" applyAlignment="1">
      <alignment horizontal="center" vertical="center" wrapText="1"/>
    </xf>
    <xf numFmtId="1" fontId="6" fillId="0" borderId="1" xfId="2" applyNumberFormat="1" applyFont="1" applyBorder="1" applyAlignment="1">
      <alignment horizontal="center" vertical="center" wrapText="1"/>
    </xf>
    <xf numFmtId="0" fontId="14" fillId="0" borderId="0" xfId="0" applyFont="1"/>
    <xf numFmtId="0" fontId="5" fillId="0" borderId="1" xfId="2" applyFont="1" applyBorder="1" applyAlignment="1">
      <alignment horizontal="left" vertical="top" wrapText="1"/>
    </xf>
    <xf numFmtId="3" fontId="15" fillId="0" borderId="1" xfId="2" applyNumberFormat="1" applyFont="1" applyBorder="1" applyAlignment="1">
      <alignment horizontal="center" vertical="center"/>
    </xf>
    <xf numFmtId="44" fontId="5" fillId="0" borderId="1" xfId="2" applyNumberFormat="1" applyFont="1" applyBorder="1" applyAlignment="1">
      <alignment horizontal="center" vertical="center"/>
    </xf>
    <xf numFmtId="0" fontId="5" fillId="0" borderId="1" xfId="0" applyFont="1" applyBorder="1" applyAlignment="1">
      <alignment horizontal="center" vertical="center"/>
    </xf>
    <xf numFmtId="0" fontId="5" fillId="0" borderId="1" xfId="2" applyFont="1" applyBorder="1" applyAlignment="1">
      <alignment vertical="top" wrapText="1"/>
    </xf>
    <xf numFmtId="0" fontId="13" fillId="0" borderId="1" xfId="2" applyFont="1" applyBorder="1" applyAlignment="1">
      <alignment horizontal="center" vertical="center"/>
    </xf>
    <xf numFmtId="164" fontId="13" fillId="0" borderId="1" xfId="2" applyNumberFormat="1" applyFont="1" applyBorder="1" applyAlignment="1">
      <alignment horizontal="center" vertical="center"/>
    </xf>
    <xf numFmtId="0" fontId="5" fillId="0" borderId="5" xfId="2" applyFont="1" applyBorder="1" applyAlignment="1">
      <alignment horizontal="left" vertical="top" wrapText="1"/>
    </xf>
    <xf numFmtId="0" fontId="5" fillId="0" borderId="5" xfId="2" applyFont="1" applyBorder="1" applyAlignment="1">
      <alignment horizontal="center" vertical="center" wrapText="1"/>
    </xf>
    <xf numFmtId="0" fontId="5" fillId="0" borderId="5" xfId="2" applyFont="1" applyBorder="1" applyAlignment="1">
      <alignment horizontal="center" vertical="center"/>
    </xf>
    <xf numFmtId="44" fontId="5" fillId="0" borderId="5" xfId="2" applyNumberFormat="1" applyFont="1" applyBorder="1" applyAlignment="1">
      <alignment horizontal="center" vertical="center"/>
    </xf>
    <xf numFmtId="9" fontId="5" fillId="0" borderId="5" xfId="1" applyFont="1" applyBorder="1" applyAlignment="1" applyProtection="1">
      <alignment horizontal="center" vertical="center"/>
    </xf>
    <xf numFmtId="164" fontId="13" fillId="0" borderId="5" xfId="2" applyNumberFormat="1" applyFont="1" applyBorder="1" applyAlignment="1">
      <alignment horizontal="center" vertical="center"/>
    </xf>
    <xf numFmtId="44" fontId="3" fillId="0" borderId="1" xfId="2" applyNumberFormat="1" applyFont="1" applyBorder="1" applyAlignment="1">
      <alignment horizontal="center" vertical="center"/>
    </xf>
    <xf numFmtId="164" fontId="3" fillId="0" borderId="1" xfId="2" applyNumberFormat="1" applyFont="1" applyBorder="1" applyAlignment="1">
      <alignment horizontal="center" vertical="center"/>
    </xf>
    <xf numFmtId="0" fontId="9" fillId="0" borderId="0" xfId="0" applyFont="1"/>
    <xf numFmtId="0" fontId="8" fillId="0" borderId="1" xfId="0" applyFont="1" applyBorder="1" applyAlignment="1">
      <alignment horizontal="center" vertical="center"/>
    </xf>
    <xf numFmtId="164" fontId="8" fillId="0" borderId="1" xfId="0" applyNumberFormat="1" applyFont="1" applyBorder="1" applyAlignment="1">
      <alignment horizontal="center" vertical="center"/>
    </xf>
    <xf numFmtId="0" fontId="16" fillId="0" borderId="0" xfId="0" applyFont="1"/>
    <xf numFmtId="0" fontId="10" fillId="0" borderId="1" xfId="0" applyFont="1" applyBorder="1" applyAlignment="1">
      <alignment vertical="center" wrapText="1"/>
    </xf>
    <xf numFmtId="0" fontId="17" fillId="0" borderId="1" xfId="0" applyFont="1" applyBorder="1" applyAlignment="1">
      <alignment horizontal="center" vertical="center" wrapText="1"/>
    </xf>
    <xf numFmtId="0" fontId="11" fillId="0" borderId="1" xfId="0" applyFont="1" applyBorder="1" applyAlignment="1">
      <alignment vertical="center" wrapText="1"/>
    </xf>
    <xf numFmtId="8" fontId="11" fillId="0" borderId="1" xfId="0" applyNumberFormat="1" applyFont="1" applyBorder="1" applyAlignment="1">
      <alignment horizontal="right" vertical="center"/>
    </xf>
    <xf numFmtId="0" fontId="15" fillId="0" borderId="1" xfId="0" applyFont="1" applyBorder="1" applyAlignment="1">
      <alignment vertical="center" wrapText="1"/>
    </xf>
    <xf numFmtId="0" fontId="11" fillId="0" borderId="6" xfId="0" applyFont="1" applyBorder="1" applyAlignment="1">
      <alignment horizontal="center" vertical="center"/>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xf>
    <xf numFmtId="8" fontId="10" fillId="0" borderId="7" xfId="0" applyNumberFormat="1" applyFont="1" applyBorder="1" applyAlignment="1">
      <alignment horizontal="center" vertical="center"/>
    </xf>
    <xf numFmtId="0" fontId="7" fillId="0" borderId="0" xfId="0" applyFont="1" applyAlignment="1">
      <alignment horizontal="center" vertical="center" wrapText="1"/>
    </xf>
    <xf numFmtId="0" fontId="22" fillId="0" borderId="0" xfId="0" applyFont="1" applyAlignment="1">
      <alignment horizontal="center"/>
    </xf>
    <xf numFmtId="0" fontId="0" fillId="0" borderId="0" xfId="0" applyAlignment="1">
      <alignment horizont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12" fillId="0" borderId="1" xfId="2" applyFont="1" applyBorder="1" applyAlignment="1">
      <alignment horizontal="center" vertical="center" wrapText="1"/>
    </xf>
    <xf numFmtId="0" fontId="13" fillId="0" borderId="0" xfId="0" applyFont="1" applyAlignment="1">
      <alignment horizontal="left" vertical="top" wrapText="1"/>
    </xf>
    <xf numFmtId="0" fontId="21" fillId="0" borderId="0" xfId="0" applyFont="1" applyAlignment="1">
      <alignment horizontal="center"/>
    </xf>
  </cellXfs>
  <cellStyles count="3">
    <cellStyle name="Normalny" xfId="0" builtinId="0"/>
    <cellStyle name="Normalny 2" xfId="2" xr:uid="{9CDB170A-7309-4254-AF0F-AC3D9C01FDA8}"/>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2DA00-DEA3-4D9F-96AA-06A4BBB791CD}">
  <sheetPr>
    <pageSetUpPr fitToPage="1"/>
  </sheetPr>
  <dimension ref="A2:J14"/>
  <sheetViews>
    <sheetView workbookViewId="0">
      <selection activeCell="H2" sqref="H2:J2"/>
    </sheetView>
  </sheetViews>
  <sheetFormatPr defaultRowHeight="15" x14ac:dyDescent="0.25"/>
  <cols>
    <col min="1" max="1" width="5.85546875" customWidth="1"/>
    <col min="2" max="2" width="53.85546875" customWidth="1"/>
    <col min="6" max="6" width="16" customWidth="1"/>
    <col min="8" max="8" width="15.5703125" customWidth="1"/>
    <col min="9" max="9" width="15" customWidth="1"/>
    <col min="10" max="10" width="24.85546875" customWidth="1"/>
  </cols>
  <sheetData>
    <row r="2" spans="1:10" x14ac:dyDescent="0.25">
      <c r="H2" s="57" t="s">
        <v>79</v>
      </c>
      <c r="I2" s="58"/>
      <c r="J2" s="58"/>
    </row>
    <row r="3" spans="1:10" x14ac:dyDescent="0.25">
      <c r="A3" s="1" t="s">
        <v>0</v>
      </c>
    </row>
    <row r="6" spans="1:10" ht="25.5" x14ac:dyDescent="0.25">
      <c r="A6" s="2" t="s">
        <v>1</v>
      </c>
      <c r="B6" s="3" t="s">
        <v>2</v>
      </c>
      <c r="C6" s="4" t="s">
        <v>3</v>
      </c>
      <c r="D6" s="2" t="s">
        <v>4</v>
      </c>
      <c r="E6" s="5" t="s">
        <v>5</v>
      </c>
      <c r="F6" s="6" t="s">
        <v>6</v>
      </c>
      <c r="G6" s="7" t="s">
        <v>7</v>
      </c>
      <c r="H6" s="6" t="s">
        <v>8</v>
      </c>
      <c r="I6" s="2" t="s">
        <v>9</v>
      </c>
      <c r="J6" s="8" t="s">
        <v>10</v>
      </c>
    </row>
    <row r="7" spans="1:10" x14ac:dyDescent="0.25">
      <c r="A7" s="9">
        <v>1</v>
      </c>
      <c r="B7" s="10" t="s">
        <v>11</v>
      </c>
      <c r="C7" s="11">
        <v>750</v>
      </c>
      <c r="D7" s="9" t="s">
        <v>12</v>
      </c>
      <c r="E7" s="12"/>
      <c r="F7" s="12">
        <f>C7*E7</f>
        <v>0</v>
      </c>
      <c r="G7" s="13"/>
      <c r="H7" s="12">
        <f>F7*1.08</f>
        <v>0</v>
      </c>
      <c r="I7" s="9"/>
      <c r="J7" s="9"/>
    </row>
    <row r="8" spans="1:10" x14ac:dyDescent="0.25">
      <c r="A8" s="9">
        <v>2</v>
      </c>
      <c r="B8" s="10" t="s">
        <v>13</v>
      </c>
      <c r="C8" s="11">
        <v>300</v>
      </c>
      <c r="D8" s="9" t="s">
        <v>12</v>
      </c>
      <c r="E8" s="12"/>
      <c r="F8" s="12">
        <f>C8*E8</f>
        <v>0</v>
      </c>
      <c r="G8" s="13"/>
      <c r="H8" s="12">
        <f>F8*1.08</f>
        <v>0</v>
      </c>
      <c r="I8" s="9"/>
      <c r="J8" s="9"/>
    </row>
    <row r="9" spans="1:10" ht="60" x14ac:dyDescent="0.25">
      <c r="A9" s="9">
        <v>3</v>
      </c>
      <c r="B9" s="10" t="s">
        <v>14</v>
      </c>
      <c r="C9" s="11">
        <v>10</v>
      </c>
      <c r="D9" s="9" t="s">
        <v>15</v>
      </c>
      <c r="E9" s="12"/>
      <c r="F9" s="12">
        <f>C9*E9</f>
        <v>0</v>
      </c>
      <c r="G9" s="13"/>
      <c r="H9" s="12">
        <f>F9*1.08</f>
        <v>0</v>
      </c>
      <c r="I9" s="9"/>
      <c r="J9" s="9"/>
    </row>
    <row r="10" spans="1:10" x14ac:dyDescent="0.25">
      <c r="A10" s="14"/>
      <c r="B10" s="15" t="s">
        <v>16</v>
      </c>
      <c r="C10" s="15" t="s">
        <v>17</v>
      </c>
      <c r="D10" s="15" t="s">
        <v>17</v>
      </c>
      <c r="E10" s="16" t="s">
        <v>17</v>
      </c>
      <c r="F10" s="16">
        <f>SUM(F7:F9)</f>
        <v>0</v>
      </c>
      <c r="G10" s="15" t="s">
        <v>17</v>
      </c>
      <c r="H10" s="16">
        <f>SUM(H7:H9)</f>
        <v>0</v>
      </c>
      <c r="I10" s="15" t="s">
        <v>17</v>
      </c>
      <c r="J10" s="15" t="s">
        <v>17</v>
      </c>
    </row>
    <row r="12" spans="1:10" x14ac:dyDescent="0.25">
      <c r="B12" s="56" t="s">
        <v>18</v>
      </c>
      <c r="C12" s="56"/>
      <c r="D12" s="56"/>
      <c r="E12" s="56"/>
      <c r="F12" s="56"/>
      <c r="G12" s="56"/>
      <c r="H12" s="56"/>
      <c r="I12" s="56"/>
    </row>
    <row r="13" spans="1:10" x14ac:dyDescent="0.25">
      <c r="B13" s="56"/>
      <c r="C13" s="56"/>
      <c r="D13" s="56"/>
      <c r="E13" s="56"/>
      <c r="F13" s="56"/>
      <c r="G13" s="56"/>
      <c r="H13" s="56"/>
      <c r="I13" s="56"/>
    </row>
    <row r="14" spans="1:10" x14ac:dyDescent="0.25">
      <c r="B14" s="56"/>
      <c r="C14" s="56"/>
      <c r="D14" s="56"/>
      <c r="E14" s="56"/>
      <c r="F14" s="56"/>
      <c r="G14" s="56"/>
      <c r="H14" s="56"/>
      <c r="I14" s="56"/>
    </row>
  </sheetData>
  <mergeCells count="2">
    <mergeCell ref="B12:I14"/>
    <mergeCell ref="H2:J2"/>
  </mergeCells>
  <pageMargins left="0.7" right="0.7" top="0.75" bottom="0.75" header="0.3" footer="0.3"/>
  <pageSetup paperSize="9" scale="7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96C09-D0E9-4375-94F3-2C18F0543F41}">
  <sheetPr>
    <pageSetUpPr fitToPage="1"/>
  </sheetPr>
  <dimension ref="A2:J17"/>
  <sheetViews>
    <sheetView workbookViewId="0">
      <selection activeCell="G2" sqref="G2:J2"/>
    </sheetView>
  </sheetViews>
  <sheetFormatPr defaultRowHeight="15" x14ac:dyDescent="0.25"/>
  <cols>
    <col min="1" max="1" width="5.28515625" customWidth="1"/>
    <col min="2" max="2" width="46.7109375" customWidth="1"/>
    <col min="5" max="5" width="12.5703125" customWidth="1"/>
    <col min="6" max="6" width="17" customWidth="1"/>
    <col min="8" max="8" width="15.85546875" customWidth="1"/>
    <col min="9" max="9" width="16.28515625" customWidth="1"/>
    <col min="10" max="10" width="27.140625" customWidth="1"/>
  </cols>
  <sheetData>
    <row r="2" spans="1:10" x14ac:dyDescent="0.25">
      <c r="G2" s="57" t="s">
        <v>79</v>
      </c>
      <c r="H2" s="58"/>
      <c r="I2" s="58"/>
      <c r="J2" s="58"/>
    </row>
    <row r="3" spans="1:10" x14ac:dyDescent="0.25">
      <c r="A3" s="45" t="s">
        <v>64</v>
      </c>
    </row>
    <row r="4" spans="1:10" ht="24" x14ac:dyDescent="0.25">
      <c r="A4" s="17" t="s">
        <v>1</v>
      </c>
      <c r="B4" s="46" t="s">
        <v>2</v>
      </c>
      <c r="C4" s="18" t="s">
        <v>19</v>
      </c>
      <c r="D4" s="17" t="s">
        <v>4</v>
      </c>
      <c r="E4" s="18" t="s">
        <v>5</v>
      </c>
      <c r="F4" s="18" t="s">
        <v>6</v>
      </c>
      <c r="G4" s="18" t="s">
        <v>7</v>
      </c>
      <c r="H4" s="18" t="s">
        <v>8</v>
      </c>
      <c r="I4" s="17" t="s">
        <v>9</v>
      </c>
      <c r="J4" s="47" t="s">
        <v>10</v>
      </c>
    </row>
    <row r="5" spans="1:10" ht="84" x14ac:dyDescent="0.25">
      <c r="A5" s="19">
        <v>1</v>
      </c>
      <c r="B5" s="48" t="s">
        <v>65</v>
      </c>
      <c r="C5" s="20">
        <v>15</v>
      </c>
      <c r="D5" s="19" t="s">
        <v>63</v>
      </c>
      <c r="E5" s="49"/>
      <c r="F5" s="49">
        <f t="shared" ref="F5:F11" si="0">C5*E5</f>
        <v>0</v>
      </c>
      <c r="G5" s="21"/>
      <c r="H5" s="49">
        <f>F5*1.08</f>
        <v>0</v>
      </c>
      <c r="I5" s="18"/>
      <c r="J5" s="20"/>
    </row>
    <row r="6" spans="1:10" ht="84" x14ac:dyDescent="0.25">
      <c r="A6" s="19">
        <v>2</v>
      </c>
      <c r="B6" s="48" t="s">
        <v>66</v>
      </c>
      <c r="C6" s="20">
        <v>25</v>
      </c>
      <c r="D6" s="19" t="s">
        <v>63</v>
      </c>
      <c r="E6" s="49"/>
      <c r="F6" s="49">
        <f t="shared" si="0"/>
        <v>0</v>
      </c>
      <c r="G6" s="21"/>
      <c r="H6" s="49">
        <f t="shared" ref="H6:H11" si="1">F6*1.08</f>
        <v>0</v>
      </c>
      <c r="I6" s="18"/>
      <c r="J6" s="20"/>
    </row>
    <row r="7" spans="1:10" ht="108" x14ac:dyDescent="0.25">
      <c r="A7" s="19">
        <v>3</v>
      </c>
      <c r="B7" s="50" t="s">
        <v>67</v>
      </c>
      <c r="C7" s="20">
        <v>12</v>
      </c>
      <c r="D7" s="19" t="s">
        <v>63</v>
      </c>
      <c r="E7" s="49"/>
      <c r="F7" s="49">
        <f t="shared" si="0"/>
        <v>0</v>
      </c>
      <c r="G7" s="21"/>
      <c r="H7" s="49">
        <f t="shared" si="1"/>
        <v>0</v>
      </c>
      <c r="I7" s="18"/>
      <c r="J7" s="20"/>
    </row>
    <row r="8" spans="1:10" ht="108" x14ac:dyDescent="0.25">
      <c r="A8" s="19">
        <v>4</v>
      </c>
      <c r="B8" s="50" t="s">
        <v>68</v>
      </c>
      <c r="C8" s="20">
        <v>5</v>
      </c>
      <c r="D8" s="19" t="s">
        <v>63</v>
      </c>
      <c r="E8" s="49"/>
      <c r="F8" s="49">
        <f t="shared" si="0"/>
        <v>0</v>
      </c>
      <c r="G8" s="21"/>
      <c r="H8" s="49">
        <f t="shared" si="1"/>
        <v>0</v>
      </c>
      <c r="I8" s="18"/>
      <c r="J8" s="20"/>
    </row>
    <row r="9" spans="1:10" ht="108" x14ac:dyDescent="0.25">
      <c r="A9" s="19">
        <v>5</v>
      </c>
      <c r="B9" s="50" t="s">
        <v>69</v>
      </c>
      <c r="C9" s="20">
        <v>5</v>
      </c>
      <c r="D9" s="19" t="s">
        <v>63</v>
      </c>
      <c r="E9" s="49"/>
      <c r="F9" s="49">
        <f t="shared" si="0"/>
        <v>0</v>
      </c>
      <c r="G9" s="21"/>
      <c r="H9" s="49">
        <f t="shared" si="1"/>
        <v>0</v>
      </c>
      <c r="I9" s="18"/>
      <c r="J9" s="20"/>
    </row>
    <row r="10" spans="1:10" ht="72" x14ac:dyDescent="0.25">
      <c r="A10" s="19">
        <v>6</v>
      </c>
      <c r="B10" s="50" t="s">
        <v>76</v>
      </c>
      <c r="C10" s="20">
        <v>12</v>
      </c>
      <c r="D10" s="19" t="s">
        <v>63</v>
      </c>
      <c r="E10" s="49"/>
      <c r="F10" s="49">
        <f t="shared" si="0"/>
        <v>0</v>
      </c>
      <c r="G10" s="21"/>
      <c r="H10" s="49">
        <f t="shared" si="1"/>
        <v>0</v>
      </c>
      <c r="I10" s="18"/>
      <c r="J10" s="20"/>
    </row>
    <row r="11" spans="1:10" ht="84" x14ac:dyDescent="0.25">
      <c r="A11" s="19">
        <v>7</v>
      </c>
      <c r="B11" s="50" t="s">
        <v>70</v>
      </c>
      <c r="C11" s="20">
        <v>20</v>
      </c>
      <c r="D11" s="19" t="s">
        <v>63</v>
      </c>
      <c r="E11" s="49"/>
      <c r="F11" s="49">
        <f t="shared" si="0"/>
        <v>0</v>
      </c>
      <c r="G11" s="21"/>
      <c r="H11" s="49">
        <f t="shared" si="1"/>
        <v>0</v>
      </c>
      <c r="I11" s="18"/>
      <c r="J11" s="20"/>
    </row>
    <row r="12" spans="1:10" ht="15.75" thickBot="1" x14ac:dyDescent="0.3">
      <c r="A12" s="51"/>
      <c r="B12" s="52" t="s">
        <v>16</v>
      </c>
      <c r="C12" s="53" t="s">
        <v>21</v>
      </c>
      <c r="D12" s="54" t="s">
        <v>21</v>
      </c>
      <c r="E12" s="54" t="s">
        <v>21</v>
      </c>
      <c r="F12" s="55">
        <f>SUM(F5:F11)</f>
        <v>0</v>
      </c>
      <c r="G12" s="54" t="s">
        <v>21</v>
      </c>
      <c r="H12" s="55">
        <f>SUM(H5:H11)</f>
        <v>0</v>
      </c>
      <c r="I12" s="54" t="s">
        <v>21</v>
      </c>
      <c r="J12" s="52" t="s">
        <v>21</v>
      </c>
    </row>
    <row r="15" spans="1:10" x14ac:dyDescent="0.25">
      <c r="B15" s="56" t="s">
        <v>18</v>
      </c>
      <c r="C15" s="56"/>
      <c r="D15" s="56"/>
      <c r="E15" s="56"/>
      <c r="F15" s="56"/>
      <c r="G15" s="56"/>
      <c r="H15" s="56"/>
      <c r="I15" s="56"/>
    </row>
    <row r="16" spans="1:10" x14ac:dyDescent="0.25">
      <c r="B16" s="56"/>
      <c r="C16" s="56"/>
      <c r="D16" s="56"/>
      <c r="E16" s="56"/>
      <c r="F16" s="56"/>
      <c r="G16" s="56"/>
      <c r="H16" s="56"/>
      <c r="I16" s="56"/>
    </row>
    <row r="17" spans="2:9" x14ac:dyDescent="0.25">
      <c r="B17" s="56"/>
      <c r="C17" s="56"/>
      <c r="D17" s="56"/>
      <c r="E17" s="56"/>
      <c r="F17" s="56"/>
      <c r="G17" s="56"/>
      <c r="H17" s="56"/>
      <c r="I17" s="56"/>
    </row>
  </sheetData>
  <mergeCells count="2">
    <mergeCell ref="B15:I17"/>
    <mergeCell ref="G2:J2"/>
  </mergeCells>
  <pageMargins left="0.7" right="0.7" top="0.75" bottom="0.75" header="0.3" footer="0.3"/>
  <pageSetup paperSize="9"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50EFA-1849-46E4-B94D-0D5D4042ED55}">
  <sheetPr>
    <pageSetUpPr fitToPage="1"/>
  </sheetPr>
  <dimension ref="A2:J13"/>
  <sheetViews>
    <sheetView workbookViewId="0">
      <selection activeCell="G2" sqref="G2:I2"/>
    </sheetView>
  </sheetViews>
  <sheetFormatPr defaultRowHeight="15" x14ac:dyDescent="0.25"/>
  <cols>
    <col min="1" max="1" width="5.42578125" customWidth="1"/>
    <col min="2" max="2" width="43.140625" customWidth="1"/>
    <col min="6" max="6" width="14.28515625" customWidth="1"/>
    <col min="8" max="8" width="15.140625" customWidth="1"/>
    <col min="9" max="9" width="14.7109375" customWidth="1"/>
    <col min="10" max="10" width="19" customWidth="1"/>
  </cols>
  <sheetData>
    <row r="2" spans="1:10" x14ac:dyDescent="0.25">
      <c r="G2" s="57" t="s">
        <v>79</v>
      </c>
      <c r="H2" s="58"/>
      <c r="I2" s="58"/>
    </row>
    <row r="3" spans="1:10" x14ac:dyDescent="0.25">
      <c r="A3" s="1" t="s">
        <v>62</v>
      </c>
      <c r="B3" s="42"/>
      <c r="C3" s="42"/>
      <c r="D3" s="42"/>
      <c r="E3" s="42"/>
      <c r="F3" s="42"/>
      <c r="G3" s="42"/>
      <c r="H3" s="42"/>
      <c r="I3" s="42"/>
      <c r="J3" s="42"/>
    </row>
    <row r="4" spans="1:10" x14ac:dyDescent="0.25">
      <c r="A4" s="42"/>
      <c r="B4" s="42"/>
      <c r="C4" s="42"/>
      <c r="D4" s="42"/>
      <c r="E4" s="42"/>
      <c r="F4" s="42"/>
      <c r="G4" s="42"/>
      <c r="H4" s="42"/>
      <c r="I4" s="42"/>
      <c r="J4" s="42"/>
    </row>
    <row r="5" spans="1:10" x14ac:dyDescent="0.25">
      <c r="A5" s="42"/>
      <c r="B5" s="42"/>
      <c r="C5" s="42"/>
      <c r="D5" s="42"/>
      <c r="E5" s="42"/>
      <c r="F5" s="42"/>
      <c r="G5" s="42"/>
      <c r="H5" s="42"/>
      <c r="I5" s="42"/>
      <c r="J5" s="42"/>
    </row>
    <row r="6" spans="1:10" ht="25.5" x14ac:dyDescent="0.25">
      <c r="A6" s="2" t="s">
        <v>1</v>
      </c>
      <c r="B6" s="3" t="s">
        <v>2</v>
      </c>
      <c r="C6" s="4" t="s">
        <v>3</v>
      </c>
      <c r="D6" s="2" t="s">
        <v>4</v>
      </c>
      <c r="E6" s="5" t="s">
        <v>5</v>
      </c>
      <c r="F6" s="6" t="s">
        <v>6</v>
      </c>
      <c r="G6" s="7" t="s">
        <v>7</v>
      </c>
      <c r="H6" s="6" t="s">
        <v>8</v>
      </c>
      <c r="I6" s="2" t="s">
        <v>9</v>
      </c>
      <c r="J6" s="8" t="s">
        <v>10</v>
      </c>
    </row>
    <row r="7" spans="1:10" ht="48" x14ac:dyDescent="0.25">
      <c r="A7" s="9">
        <v>1</v>
      </c>
      <c r="B7" s="27" t="s">
        <v>71</v>
      </c>
      <c r="C7" s="11">
        <v>10</v>
      </c>
      <c r="D7" s="9" t="s">
        <v>63</v>
      </c>
      <c r="E7" s="12"/>
      <c r="F7" s="12">
        <f>C7*E7</f>
        <v>0</v>
      </c>
      <c r="G7" s="13"/>
      <c r="H7" s="12">
        <f>F7*1.08</f>
        <v>0</v>
      </c>
      <c r="I7" s="9"/>
      <c r="J7" s="9"/>
    </row>
    <row r="8" spans="1:10" ht="48" x14ac:dyDescent="0.25">
      <c r="A8" s="9">
        <v>2</v>
      </c>
      <c r="B8" s="27" t="s">
        <v>72</v>
      </c>
      <c r="C8" s="11">
        <v>10</v>
      </c>
      <c r="D8" s="9" t="s">
        <v>63</v>
      </c>
      <c r="E8" s="12"/>
      <c r="F8" s="12">
        <f>C8*E8</f>
        <v>0</v>
      </c>
      <c r="G8" s="13"/>
      <c r="H8" s="12">
        <f>F8*1.08</f>
        <v>0</v>
      </c>
      <c r="I8" s="9"/>
      <c r="J8" s="9"/>
    </row>
    <row r="9" spans="1:10" x14ac:dyDescent="0.25">
      <c r="A9" s="59" t="s">
        <v>16</v>
      </c>
      <c r="B9" s="60"/>
      <c r="C9" s="60"/>
      <c r="D9" s="60"/>
      <c r="E9" s="61"/>
      <c r="F9" s="44">
        <f>SUM(F7:F8)</f>
        <v>0</v>
      </c>
      <c r="G9" s="43" t="s">
        <v>21</v>
      </c>
      <c r="H9" s="44">
        <f>SUM(H7:H8)</f>
        <v>0</v>
      </c>
      <c r="I9" s="43" t="s">
        <v>21</v>
      </c>
      <c r="J9" s="43" t="s">
        <v>21</v>
      </c>
    </row>
    <row r="11" spans="1:10" x14ac:dyDescent="0.25">
      <c r="B11" s="56" t="s">
        <v>18</v>
      </c>
      <c r="C11" s="56"/>
      <c r="D11" s="56"/>
      <c r="E11" s="56"/>
      <c r="F11" s="56"/>
      <c r="G11" s="56"/>
      <c r="H11" s="56"/>
      <c r="I11" s="56"/>
    </row>
    <row r="12" spans="1:10" x14ac:dyDescent="0.25">
      <c r="B12" s="56"/>
      <c r="C12" s="56"/>
      <c r="D12" s="56"/>
      <c r="E12" s="56"/>
      <c r="F12" s="56"/>
      <c r="G12" s="56"/>
      <c r="H12" s="56"/>
      <c r="I12" s="56"/>
    </row>
    <row r="13" spans="1:10" x14ac:dyDescent="0.25">
      <c r="B13" s="56"/>
      <c r="C13" s="56"/>
      <c r="D13" s="56"/>
      <c r="E13" s="56"/>
      <c r="F13" s="56"/>
      <c r="G13" s="56"/>
      <c r="H13" s="56"/>
      <c r="I13" s="56"/>
    </row>
  </sheetData>
  <mergeCells count="3">
    <mergeCell ref="A9:E9"/>
    <mergeCell ref="B11:I13"/>
    <mergeCell ref="G2:I2"/>
  </mergeCells>
  <pageMargins left="0.7" right="0.7" top="0.75" bottom="0.75" header="0.3" footer="0.3"/>
  <pageSetup paperSize="9" scale="8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F6002-60ED-4ADD-9C57-D03A2788140F}">
  <sheetPr>
    <pageSetUpPr fitToPage="1"/>
  </sheetPr>
  <dimension ref="A2:J18"/>
  <sheetViews>
    <sheetView workbookViewId="0">
      <selection activeCell="I23" sqref="I23"/>
    </sheetView>
  </sheetViews>
  <sheetFormatPr defaultRowHeight="15" x14ac:dyDescent="0.25"/>
  <cols>
    <col min="2" max="2" width="20.7109375" customWidth="1"/>
    <col min="3" max="3" width="14.85546875" customWidth="1"/>
    <col min="6" max="6" width="13.28515625" customWidth="1"/>
    <col min="7" max="7" width="15.28515625" customWidth="1"/>
    <col min="9" max="9" width="15.5703125" customWidth="1"/>
    <col min="10" max="10" width="24.28515625" customWidth="1"/>
  </cols>
  <sheetData>
    <row r="2" spans="1:10" x14ac:dyDescent="0.25">
      <c r="G2" s="57" t="s">
        <v>79</v>
      </c>
      <c r="H2" s="58"/>
      <c r="I2" s="58"/>
    </row>
    <row r="3" spans="1:10" x14ac:dyDescent="0.25">
      <c r="A3" s="1" t="s">
        <v>22</v>
      </c>
    </row>
    <row r="6" spans="1:10" ht="45" customHeight="1" x14ac:dyDescent="0.25">
      <c r="A6" s="2" t="s">
        <v>1</v>
      </c>
      <c r="B6" s="3" t="s">
        <v>2</v>
      </c>
      <c r="C6" s="3" t="s">
        <v>23</v>
      </c>
      <c r="D6" s="4" t="s">
        <v>3</v>
      </c>
      <c r="E6" s="2" t="s">
        <v>4</v>
      </c>
      <c r="F6" s="5" t="s">
        <v>5</v>
      </c>
      <c r="G6" s="6" t="s">
        <v>6</v>
      </c>
      <c r="H6" s="7" t="s">
        <v>7</v>
      </c>
      <c r="I6" s="6" t="s">
        <v>8</v>
      </c>
      <c r="J6" s="3" t="s">
        <v>24</v>
      </c>
    </row>
    <row r="7" spans="1:10" ht="39" customHeight="1" x14ac:dyDescent="0.25">
      <c r="A7" s="62" t="s">
        <v>25</v>
      </c>
      <c r="B7" s="62"/>
      <c r="C7" s="62"/>
      <c r="D7" s="62"/>
      <c r="E7" s="62"/>
      <c r="F7" s="62"/>
      <c r="G7" s="62"/>
      <c r="H7" s="62"/>
      <c r="I7" s="62"/>
      <c r="J7" s="62"/>
    </row>
    <row r="8" spans="1:10" x14ac:dyDescent="0.25">
      <c r="A8" s="9">
        <v>1</v>
      </c>
      <c r="B8" s="10" t="s">
        <v>26</v>
      </c>
      <c r="C8" s="10" t="s">
        <v>27</v>
      </c>
      <c r="D8" s="11">
        <v>25</v>
      </c>
      <c r="E8" s="9" t="s">
        <v>28</v>
      </c>
      <c r="F8" s="12"/>
      <c r="G8" s="12">
        <f>D8*F8</f>
        <v>0</v>
      </c>
      <c r="H8" s="13"/>
      <c r="I8" s="12">
        <f>G8*(1+H8)</f>
        <v>0</v>
      </c>
      <c r="J8" s="9"/>
    </row>
    <row r="9" spans="1:10" x14ac:dyDescent="0.25">
      <c r="A9" s="9">
        <v>2</v>
      </c>
      <c r="B9" s="10" t="s">
        <v>29</v>
      </c>
      <c r="C9" s="10" t="s">
        <v>27</v>
      </c>
      <c r="D9" s="11">
        <v>45</v>
      </c>
      <c r="E9" s="9" t="s">
        <v>28</v>
      </c>
      <c r="F9" s="12"/>
      <c r="G9" s="12">
        <f t="shared" ref="G9:G11" si="0">D9*F9</f>
        <v>0</v>
      </c>
      <c r="H9" s="13"/>
      <c r="I9" s="12">
        <f t="shared" ref="I9:I11" si="1">G9*(1+H9)</f>
        <v>0</v>
      </c>
      <c r="J9" s="9"/>
    </row>
    <row r="10" spans="1:10" x14ac:dyDescent="0.25">
      <c r="A10" s="9">
        <v>3</v>
      </c>
      <c r="B10" s="10" t="s">
        <v>30</v>
      </c>
      <c r="C10" s="10" t="s">
        <v>27</v>
      </c>
      <c r="D10" s="11">
        <v>35</v>
      </c>
      <c r="E10" s="22" t="s">
        <v>28</v>
      </c>
      <c r="F10" s="12"/>
      <c r="G10" s="12">
        <f t="shared" si="0"/>
        <v>0</v>
      </c>
      <c r="H10" s="13"/>
      <c r="I10" s="12">
        <f t="shared" si="1"/>
        <v>0</v>
      </c>
      <c r="J10" s="9"/>
    </row>
    <row r="11" spans="1:10" ht="24" x14ac:dyDescent="0.25">
      <c r="A11" s="9">
        <v>4</v>
      </c>
      <c r="B11" s="10" t="s">
        <v>31</v>
      </c>
      <c r="C11" s="10" t="s">
        <v>32</v>
      </c>
      <c r="D11" s="11">
        <v>20</v>
      </c>
      <c r="E11" s="22" t="s">
        <v>28</v>
      </c>
      <c r="F11" s="12"/>
      <c r="G11" s="12">
        <f t="shared" si="0"/>
        <v>0</v>
      </c>
      <c r="H11" s="13"/>
      <c r="I11" s="12">
        <f t="shared" si="1"/>
        <v>0</v>
      </c>
      <c r="J11" s="9"/>
    </row>
    <row r="12" spans="1:10" x14ac:dyDescent="0.25">
      <c r="A12" s="14"/>
      <c r="B12" s="23" t="s">
        <v>16</v>
      </c>
      <c r="C12" s="23"/>
      <c r="D12" s="15" t="s">
        <v>17</v>
      </c>
      <c r="E12" s="15" t="s">
        <v>17</v>
      </c>
      <c r="F12" s="24" t="s">
        <v>17</v>
      </c>
      <c r="G12" s="24">
        <f>SUM(G8:G11)</f>
        <v>0</v>
      </c>
      <c r="H12" s="25" t="s">
        <v>17</v>
      </c>
      <c r="I12" s="24">
        <f>SUM(I8:I11)</f>
        <v>0</v>
      </c>
      <c r="J12" s="15" t="s">
        <v>17</v>
      </c>
    </row>
    <row r="14" spans="1:10" x14ac:dyDescent="0.25">
      <c r="B14" s="63" t="s">
        <v>33</v>
      </c>
      <c r="C14" s="63"/>
      <c r="D14" s="63"/>
      <c r="E14" s="63"/>
      <c r="F14" s="63"/>
      <c r="G14" s="63"/>
      <c r="H14" s="63"/>
      <c r="I14" s="63"/>
    </row>
    <row r="16" spans="1:10" x14ac:dyDescent="0.25">
      <c r="B16" s="56" t="s">
        <v>18</v>
      </c>
      <c r="C16" s="56"/>
      <c r="D16" s="56"/>
      <c r="E16" s="56"/>
      <c r="F16" s="56"/>
      <c r="G16" s="56"/>
      <c r="H16" s="56"/>
      <c r="I16" s="56"/>
    </row>
    <row r="17" spans="2:9" x14ac:dyDescent="0.25">
      <c r="B17" s="56"/>
      <c r="C17" s="56"/>
      <c r="D17" s="56"/>
      <c r="E17" s="56"/>
      <c r="F17" s="56"/>
      <c r="G17" s="56"/>
      <c r="H17" s="56"/>
      <c r="I17" s="56"/>
    </row>
    <row r="18" spans="2:9" x14ac:dyDescent="0.25">
      <c r="B18" s="56"/>
      <c r="C18" s="56"/>
      <c r="D18" s="56"/>
      <c r="E18" s="56"/>
      <c r="F18" s="56"/>
      <c r="G18" s="56"/>
      <c r="H18" s="56"/>
      <c r="I18" s="56"/>
    </row>
  </sheetData>
  <mergeCells count="4">
    <mergeCell ref="A7:J7"/>
    <mergeCell ref="B14:I14"/>
    <mergeCell ref="B16:I18"/>
    <mergeCell ref="G2:I2"/>
  </mergeCells>
  <pageMargins left="0.7" right="0.7" top="0.75" bottom="0.75" header="0.3" footer="0.3"/>
  <pageSetup paperSize="9" scale="9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DA157-6C2C-4BF9-B34B-B02BCF896E60}">
  <sheetPr>
    <pageSetUpPr fitToPage="1"/>
  </sheetPr>
  <dimension ref="A2:I39"/>
  <sheetViews>
    <sheetView topLeftCell="A25" workbookViewId="0">
      <selection activeCell="E2" sqref="E2:H2"/>
    </sheetView>
  </sheetViews>
  <sheetFormatPr defaultRowHeight="15" x14ac:dyDescent="0.25"/>
  <cols>
    <col min="1" max="1" width="5" customWidth="1"/>
    <col min="2" max="2" width="56.85546875" customWidth="1"/>
    <col min="5" max="5" width="13.140625" customWidth="1"/>
    <col min="6" max="6" width="15.85546875" customWidth="1"/>
    <col min="8" max="8" width="14.85546875" customWidth="1"/>
    <col min="9" max="9" width="22.5703125" customWidth="1"/>
  </cols>
  <sheetData>
    <row r="2" spans="1:9" x14ac:dyDescent="0.25">
      <c r="E2" s="57" t="s">
        <v>79</v>
      </c>
      <c r="F2" s="58"/>
      <c r="G2" s="58"/>
      <c r="H2" s="58"/>
    </row>
    <row r="3" spans="1:9" x14ac:dyDescent="0.25">
      <c r="A3" s="1" t="s">
        <v>78</v>
      </c>
      <c r="B3" s="26"/>
    </row>
    <row r="6" spans="1:9" ht="38.25" x14ac:dyDescent="0.25">
      <c r="A6" s="2" t="s">
        <v>1</v>
      </c>
      <c r="B6" s="3" t="s">
        <v>2</v>
      </c>
      <c r="C6" s="4" t="s">
        <v>3</v>
      </c>
      <c r="D6" s="2" t="s">
        <v>4</v>
      </c>
      <c r="E6" s="5" t="s">
        <v>5</v>
      </c>
      <c r="F6" s="6" t="s">
        <v>6</v>
      </c>
      <c r="G6" s="7" t="s">
        <v>7</v>
      </c>
      <c r="H6" s="6" t="s">
        <v>8</v>
      </c>
      <c r="I6" s="3" t="s">
        <v>34</v>
      </c>
    </row>
    <row r="7" spans="1:9" ht="120" x14ac:dyDescent="0.25">
      <c r="A7" s="19">
        <v>1</v>
      </c>
      <c r="B7" s="27" t="s">
        <v>35</v>
      </c>
      <c r="C7" s="28">
        <v>50</v>
      </c>
      <c r="D7" s="9" t="s">
        <v>20</v>
      </c>
      <c r="E7" s="29"/>
      <c r="F7" s="29">
        <f t="shared" ref="F7:F33" si="0">C7*E7</f>
        <v>0</v>
      </c>
      <c r="G7" s="13"/>
      <c r="H7" s="29">
        <f t="shared" ref="H7:H33" si="1">F7*(1+G7)</f>
        <v>0</v>
      </c>
      <c r="I7" s="9"/>
    </row>
    <row r="8" spans="1:9" ht="120" x14ac:dyDescent="0.25">
      <c r="A8" s="30">
        <v>2</v>
      </c>
      <c r="B8" s="27" t="s">
        <v>36</v>
      </c>
      <c r="C8" s="11">
        <v>10</v>
      </c>
      <c r="D8" s="9" t="s">
        <v>20</v>
      </c>
      <c r="E8" s="29"/>
      <c r="F8" s="29">
        <f t="shared" si="0"/>
        <v>0</v>
      </c>
      <c r="G8" s="13"/>
      <c r="H8" s="29">
        <f t="shared" si="1"/>
        <v>0</v>
      </c>
      <c r="I8" s="9"/>
    </row>
    <row r="9" spans="1:9" ht="36" x14ac:dyDescent="0.25">
      <c r="A9" s="19">
        <v>3</v>
      </c>
      <c r="B9" s="27" t="s">
        <v>74</v>
      </c>
      <c r="C9" s="28">
        <v>50000</v>
      </c>
      <c r="D9" s="9" t="s">
        <v>12</v>
      </c>
      <c r="E9" s="29"/>
      <c r="F9" s="29">
        <f t="shared" si="0"/>
        <v>0</v>
      </c>
      <c r="G9" s="13"/>
      <c r="H9" s="29">
        <f t="shared" si="1"/>
        <v>0</v>
      </c>
      <c r="I9" s="9"/>
    </row>
    <row r="10" spans="1:9" ht="24" x14ac:dyDescent="0.25">
      <c r="A10" s="19">
        <v>4</v>
      </c>
      <c r="B10" s="27" t="s">
        <v>37</v>
      </c>
      <c r="C10" s="28">
        <v>100</v>
      </c>
      <c r="D10" s="9" t="s">
        <v>12</v>
      </c>
      <c r="E10" s="29"/>
      <c r="F10" s="29">
        <f t="shared" si="0"/>
        <v>0</v>
      </c>
      <c r="G10" s="13"/>
      <c r="H10" s="29">
        <f t="shared" si="1"/>
        <v>0</v>
      </c>
      <c r="I10" s="9"/>
    </row>
    <row r="11" spans="1:9" ht="24" x14ac:dyDescent="0.25">
      <c r="A11" s="19">
        <v>5</v>
      </c>
      <c r="B11" s="27" t="s">
        <v>38</v>
      </c>
      <c r="C11" s="28">
        <v>300</v>
      </c>
      <c r="D11" s="9" t="s">
        <v>12</v>
      </c>
      <c r="E11" s="29"/>
      <c r="F11" s="29">
        <f t="shared" si="0"/>
        <v>0</v>
      </c>
      <c r="G11" s="13"/>
      <c r="H11" s="29">
        <f t="shared" si="1"/>
        <v>0</v>
      </c>
      <c r="I11" s="9"/>
    </row>
    <row r="12" spans="1:9" ht="84" x14ac:dyDescent="0.25">
      <c r="A12" s="19">
        <v>6</v>
      </c>
      <c r="B12" s="27" t="s">
        <v>39</v>
      </c>
      <c r="C12" s="28">
        <v>4600</v>
      </c>
      <c r="D12" s="9" t="s">
        <v>12</v>
      </c>
      <c r="E12" s="29"/>
      <c r="F12" s="29">
        <f t="shared" si="0"/>
        <v>0</v>
      </c>
      <c r="G12" s="13"/>
      <c r="H12" s="29">
        <f t="shared" si="1"/>
        <v>0</v>
      </c>
      <c r="I12" s="9"/>
    </row>
    <row r="13" spans="1:9" ht="96" x14ac:dyDescent="0.25">
      <c r="A13" s="19">
        <v>7</v>
      </c>
      <c r="B13" s="31" t="s">
        <v>40</v>
      </c>
      <c r="C13" s="11">
        <v>8000</v>
      </c>
      <c r="D13" s="9" t="s">
        <v>12</v>
      </c>
      <c r="E13" s="29"/>
      <c r="F13" s="29">
        <f t="shared" si="0"/>
        <v>0</v>
      </c>
      <c r="G13" s="13"/>
      <c r="H13" s="29">
        <f t="shared" si="1"/>
        <v>0</v>
      </c>
      <c r="I13" s="9"/>
    </row>
    <row r="14" spans="1:9" ht="48" x14ac:dyDescent="0.25">
      <c r="A14" s="19">
        <v>8</v>
      </c>
      <c r="B14" s="27" t="s">
        <v>41</v>
      </c>
      <c r="C14" s="28">
        <v>1000</v>
      </c>
      <c r="D14" s="9" t="s">
        <v>12</v>
      </c>
      <c r="E14" s="29"/>
      <c r="F14" s="29">
        <f t="shared" si="0"/>
        <v>0</v>
      </c>
      <c r="G14" s="13"/>
      <c r="H14" s="29">
        <f t="shared" si="1"/>
        <v>0</v>
      </c>
      <c r="I14" s="9"/>
    </row>
    <row r="15" spans="1:9" ht="48" x14ac:dyDescent="0.25">
      <c r="A15" s="19">
        <v>9</v>
      </c>
      <c r="B15" s="27" t="s">
        <v>42</v>
      </c>
      <c r="C15" s="28">
        <v>1000</v>
      </c>
      <c r="D15" s="9" t="s">
        <v>12</v>
      </c>
      <c r="E15" s="29"/>
      <c r="F15" s="29">
        <f t="shared" si="0"/>
        <v>0</v>
      </c>
      <c r="G15" s="13"/>
      <c r="H15" s="29">
        <f t="shared" si="1"/>
        <v>0</v>
      </c>
      <c r="I15" s="9"/>
    </row>
    <row r="16" spans="1:9" ht="60" x14ac:dyDescent="0.25">
      <c r="A16" s="19">
        <v>10</v>
      </c>
      <c r="B16" s="27" t="s">
        <v>43</v>
      </c>
      <c r="C16" s="28">
        <v>600</v>
      </c>
      <c r="D16" s="9" t="s">
        <v>20</v>
      </c>
      <c r="E16" s="29"/>
      <c r="F16" s="29">
        <f t="shared" si="0"/>
        <v>0</v>
      </c>
      <c r="G16" s="13"/>
      <c r="H16" s="29">
        <f t="shared" si="1"/>
        <v>0</v>
      </c>
      <c r="I16" s="9"/>
    </row>
    <row r="17" spans="1:9" ht="24" x14ac:dyDescent="0.25">
      <c r="A17" s="19">
        <v>11</v>
      </c>
      <c r="B17" s="27" t="s">
        <v>44</v>
      </c>
      <c r="C17" s="28">
        <v>1700</v>
      </c>
      <c r="D17" s="9" t="s">
        <v>12</v>
      </c>
      <c r="E17" s="29"/>
      <c r="F17" s="29">
        <f t="shared" si="0"/>
        <v>0</v>
      </c>
      <c r="G17" s="13"/>
      <c r="H17" s="29">
        <f t="shared" si="1"/>
        <v>0</v>
      </c>
      <c r="I17" s="9"/>
    </row>
    <row r="18" spans="1:9" ht="24" x14ac:dyDescent="0.25">
      <c r="A18" s="19">
        <v>12</v>
      </c>
      <c r="B18" s="27" t="s">
        <v>45</v>
      </c>
      <c r="C18" s="28">
        <v>60</v>
      </c>
      <c r="D18" s="9" t="s">
        <v>20</v>
      </c>
      <c r="E18" s="29"/>
      <c r="F18" s="29">
        <f t="shared" si="0"/>
        <v>0</v>
      </c>
      <c r="G18" s="13"/>
      <c r="H18" s="29">
        <f t="shared" si="1"/>
        <v>0</v>
      </c>
      <c r="I18" s="9"/>
    </row>
    <row r="19" spans="1:9" ht="24" x14ac:dyDescent="0.25">
      <c r="A19" s="19">
        <v>13</v>
      </c>
      <c r="B19" s="27" t="s">
        <v>46</v>
      </c>
      <c r="C19" s="28">
        <v>5000</v>
      </c>
      <c r="D19" s="9" t="s">
        <v>12</v>
      </c>
      <c r="E19" s="29"/>
      <c r="F19" s="29">
        <f t="shared" si="0"/>
        <v>0</v>
      </c>
      <c r="G19" s="13"/>
      <c r="H19" s="29">
        <f t="shared" si="1"/>
        <v>0</v>
      </c>
      <c r="I19" s="9"/>
    </row>
    <row r="20" spans="1:9" ht="24" x14ac:dyDescent="0.25">
      <c r="A20" s="19">
        <v>14</v>
      </c>
      <c r="B20" s="27" t="s">
        <v>47</v>
      </c>
      <c r="C20" s="11">
        <v>200</v>
      </c>
      <c r="D20" s="9" t="s">
        <v>12</v>
      </c>
      <c r="E20" s="29"/>
      <c r="F20" s="29">
        <f t="shared" si="0"/>
        <v>0</v>
      </c>
      <c r="G20" s="13"/>
      <c r="H20" s="29">
        <f t="shared" si="1"/>
        <v>0</v>
      </c>
      <c r="I20" s="9"/>
    </row>
    <row r="21" spans="1:9" ht="24" x14ac:dyDescent="0.25">
      <c r="A21" s="19">
        <v>15</v>
      </c>
      <c r="B21" s="27" t="s">
        <v>48</v>
      </c>
      <c r="C21" s="28">
        <v>1300</v>
      </c>
      <c r="D21" s="9" t="s">
        <v>12</v>
      </c>
      <c r="E21" s="29"/>
      <c r="F21" s="29">
        <f t="shared" si="0"/>
        <v>0</v>
      </c>
      <c r="G21" s="13"/>
      <c r="H21" s="29">
        <f t="shared" si="1"/>
        <v>0</v>
      </c>
      <c r="I21" s="9"/>
    </row>
    <row r="22" spans="1:9" ht="24" x14ac:dyDescent="0.25">
      <c r="A22" s="19">
        <v>16</v>
      </c>
      <c r="B22" s="27" t="s">
        <v>49</v>
      </c>
      <c r="C22" s="28">
        <v>120</v>
      </c>
      <c r="D22" s="9" t="s">
        <v>12</v>
      </c>
      <c r="E22" s="29"/>
      <c r="F22" s="29">
        <f t="shared" si="0"/>
        <v>0</v>
      </c>
      <c r="G22" s="13"/>
      <c r="H22" s="29">
        <f t="shared" si="1"/>
        <v>0</v>
      </c>
      <c r="I22" s="9"/>
    </row>
    <row r="23" spans="1:9" ht="48" x14ac:dyDescent="0.25">
      <c r="A23" s="19">
        <v>17</v>
      </c>
      <c r="B23" s="27" t="s">
        <v>50</v>
      </c>
      <c r="C23" s="28">
        <v>21000</v>
      </c>
      <c r="D23" s="9" t="s">
        <v>20</v>
      </c>
      <c r="E23" s="29"/>
      <c r="F23" s="29">
        <f t="shared" si="0"/>
        <v>0</v>
      </c>
      <c r="G23" s="13"/>
      <c r="H23" s="29">
        <f t="shared" si="1"/>
        <v>0</v>
      </c>
      <c r="I23" s="9"/>
    </row>
    <row r="24" spans="1:9" ht="48" x14ac:dyDescent="0.25">
      <c r="A24" s="19">
        <v>18</v>
      </c>
      <c r="B24" s="27" t="s">
        <v>51</v>
      </c>
      <c r="C24" s="28">
        <v>5000</v>
      </c>
      <c r="D24" s="9" t="s">
        <v>20</v>
      </c>
      <c r="E24" s="29"/>
      <c r="F24" s="29">
        <f t="shared" si="0"/>
        <v>0</v>
      </c>
      <c r="G24" s="13"/>
      <c r="H24" s="29">
        <f t="shared" si="1"/>
        <v>0</v>
      </c>
      <c r="I24" s="9"/>
    </row>
    <row r="25" spans="1:9" ht="48" x14ac:dyDescent="0.25">
      <c r="A25" s="19">
        <v>19</v>
      </c>
      <c r="B25" s="27" t="s">
        <v>52</v>
      </c>
      <c r="C25" s="28">
        <v>5000</v>
      </c>
      <c r="D25" s="9" t="s">
        <v>20</v>
      </c>
      <c r="E25" s="29"/>
      <c r="F25" s="29">
        <f t="shared" si="0"/>
        <v>0</v>
      </c>
      <c r="G25" s="13"/>
      <c r="H25" s="29">
        <f t="shared" si="1"/>
        <v>0</v>
      </c>
      <c r="I25" s="9"/>
    </row>
    <row r="26" spans="1:9" ht="48" x14ac:dyDescent="0.25">
      <c r="A26" s="19">
        <v>20</v>
      </c>
      <c r="B26" s="27" t="s">
        <v>53</v>
      </c>
      <c r="C26" s="28">
        <v>3000</v>
      </c>
      <c r="D26" s="9" t="s">
        <v>20</v>
      </c>
      <c r="E26" s="29"/>
      <c r="F26" s="29">
        <f t="shared" si="0"/>
        <v>0</v>
      </c>
      <c r="G26" s="13"/>
      <c r="H26" s="29">
        <f t="shared" si="1"/>
        <v>0</v>
      </c>
      <c r="I26" s="9"/>
    </row>
    <row r="27" spans="1:9" ht="24" x14ac:dyDescent="0.25">
      <c r="A27" s="19">
        <v>21</v>
      </c>
      <c r="B27" s="27" t="s">
        <v>54</v>
      </c>
      <c r="C27" s="28">
        <v>2</v>
      </c>
      <c r="D27" s="9" t="s">
        <v>28</v>
      </c>
      <c r="E27" s="29"/>
      <c r="F27" s="29">
        <f t="shared" si="0"/>
        <v>0</v>
      </c>
      <c r="G27" s="13"/>
      <c r="H27" s="29">
        <f t="shared" si="1"/>
        <v>0</v>
      </c>
      <c r="I27" s="9"/>
    </row>
    <row r="28" spans="1:9" ht="84" x14ac:dyDescent="0.25">
      <c r="A28" s="19">
        <v>22</v>
      </c>
      <c r="B28" s="27" t="s">
        <v>55</v>
      </c>
      <c r="C28" s="28">
        <v>4500</v>
      </c>
      <c r="D28" s="9" t="s">
        <v>20</v>
      </c>
      <c r="E28" s="29"/>
      <c r="F28" s="29">
        <f t="shared" si="0"/>
        <v>0</v>
      </c>
      <c r="G28" s="13"/>
      <c r="H28" s="29">
        <f t="shared" si="1"/>
        <v>0</v>
      </c>
      <c r="I28" s="9"/>
    </row>
    <row r="29" spans="1:9" ht="24" x14ac:dyDescent="0.25">
      <c r="A29" s="19">
        <v>23</v>
      </c>
      <c r="B29" s="27" t="s">
        <v>56</v>
      </c>
      <c r="C29" s="28">
        <v>10</v>
      </c>
      <c r="D29" s="9" t="s">
        <v>20</v>
      </c>
      <c r="E29" s="29"/>
      <c r="F29" s="29">
        <f t="shared" si="0"/>
        <v>0</v>
      </c>
      <c r="G29" s="13"/>
      <c r="H29" s="29">
        <f t="shared" si="1"/>
        <v>0</v>
      </c>
      <c r="I29" s="9"/>
    </row>
    <row r="30" spans="1:9" ht="72" x14ac:dyDescent="0.25">
      <c r="A30" s="19">
        <v>24</v>
      </c>
      <c r="B30" s="27" t="s">
        <v>57</v>
      </c>
      <c r="C30" s="9">
        <v>12</v>
      </c>
      <c r="D30" s="9" t="s">
        <v>20</v>
      </c>
      <c r="E30" s="29"/>
      <c r="F30" s="29">
        <f t="shared" si="0"/>
        <v>0</v>
      </c>
      <c r="G30" s="13"/>
      <c r="H30" s="29">
        <f t="shared" si="1"/>
        <v>0</v>
      </c>
      <c r="I30" s="32"/>
    </row>
    <row r="31" spans="1:9" ht="72" x14ac:dyDescent="0.25">
      <c r="A31" s="19">
        <v>25</v>
      </c>
      <c r="B31" s="27" t="s">
        <v>58</v>
      </c>
      <c r="C31" s="10">
        <v>12</v>
      </c>
      <c r="D31" s="9" t="s">
        <v>20</v>
      </c>
      <c r="E31" s="29"/>
      <c r="F31" s="29">
        <f t="shared" si="0"/>
        <v>0</v>
      </c>
      <c r="G31" s="13"/>
      <c r="H31" s="29">
        <f t="shared" si="1"/>
        <v>0</v>
      </c>
      <c r="I31" s="33"/>
    </row>
    <row r="32" spans="1:9" ht="72" x14ac:dyDescent="0.25">
      <c r="A32" s="19">
        <v>26</v>
      </c>
      <c r="B32" s="27" t="s">
        <v>59</v>
      </c>
      <c r="C32" s="10">
        <v>1</v>
      </c>
      <c r="D32" s="9" t="s">
        <v>28</v>
      </c>
      <c r="E32" s="29"/>
      <c r="F32" s="29">
        <f t="shared" si="0"/>
        <v>0</v>
      </c>
      <c r="G32" s="13"/>
      <c r="H32" s="29">
        <f t="shared" si="1"/>
        <v>0</v>
      </c>
      <c r="I32" s="33"/>
    </row>
    <row r="33" spans="1:9" ht="60" x14ac:dyDescent="0.25">
      <c r="A33" s="19">
        <v>27</v>
      </c>
      <c r="B33" s="34" t="s">
        <v>60</v>
      </c>
      <c r="C33" s="35">
        <v>20</v>
      </c>
      <c r="D33" s="36" t="s">
        <v>28</v>
      </c>
      <c r="E33" s="37"/>
      <c r="F33" s="29">
        <f t="shared" si="0"/>
        <v>0</v>
      </c>
      <c r="G33" s="38"/>
      <c r="H33" s="29">
        <f t="shared" si="1"/>
        <v>0</v>
      </c>
      <c r="I33" s="39"/>
    </row>
    <row r="34" spans="1:9" x14ac:dyDescent="0.25">
      <c r="A34" s="9"/>
      <c r="B34" s="2" t="s">
        <v>61</v>
      </c>
      <c r="C34" s="3" t="s">
        <v>21</v>
      </c>
      <c r="D34" s="2" t="s">
        <v>21</v>
      </c>
      <c r="E34" s="2" t="s">
        <v>21</v>
      </c>
      <c r="F34" s="40">
        <f>SUM(F7:F33)</f>
        <v>0</v>
      </c>
      <c r="G34" s="41" t="s">
        <v>21</v>
      </c>
      <c r="H34" s="40">
        <f>SUM(H7:H33)</f>
        <v>0</v>
      </c>
      <c r="I34" s="41" t="s">
        <v>21</v>
      </c>
    </row>
    <row r="37" spans="1:9" x14ac:dyDescent="0.25">
      <c r="B37" s="56" t="s">
        <v>75</v>
      </c>
      <c r="C37" s="56"/>
      <c r="D37" s="56"/>
      <c r="E37" s="56"/>
      <c r="F37" s="56"/>
      <c r="G37" s="56"/>
      <c r="H37" s="56"/>
      <c r="I37" s="56"/>
    </row>
    <row r="38" spans="1:9" x14ac:dyDescent="0.25">
      <c r="B38" s="56"/>
      <c r="C38" s="56"/>
      <c r="D38" s="56"/>
      <c r="E38" s="56"/>
      <c r="F38" s="56"/>
      <c r="G38" s="56"/>
      <c r="H38" s="56"/>
      <c r="I38" s="56"/>
    </row>
    <row r="39" spans="1:9" x14ac:dyDescent="0.25">
      <c r="B39" s="56"/>
      <c r="C39" s="56"/>
      <c r="D39" s="56"/>
      <c r="E39" s="56"/>
      <c r="F39" s="56"/>
      <c r="G39" s="56"/>
      <c r="H39" s="56"/>
      <c r="I39" s="56"/>
    </row>
  </sheetData>
  <mergeCells count="2">
    <mergeCell ref="B37:I39"/>
    <mergeCell ref="E2:H2"/>
  </mergeCells>
  <pageMargins left="0.7" right="0.7" top="0.75" bottom="0.75" header="0.3" footer="0.3"/>
  <pageSetup paperSize="9" scale="8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20D93-BCF2-4F8C-9BAC-14744AF2AC11}">
  <sheetPr>
    <pageSetUpPr fitToPage="1"/>
  </sheetPr>
  <dimension ref="A2:J12"/>
  <sheetViews>
    <sheetView tabSelected="1" workbookViewId="0">
      <selection activeCell="G2" sqref="G2:J2"/>
    </sheetView>
  </sheetViews>
  <sheetFormatPr defaultRowHeight="15" x14ac:dyDescent="0.25"/>
  <cols>
    <col min="1" max="1" width="4.7109375" customWidth="1"/>
    <col min="2" max="2" width="65.7109375" customWidth="1"/>
    <col min="5" max="5" width="17.7109375" customWidth="1"/>
    <col min="6" max="6" width="15" customWidth="1"/>
    <col min="8" max="8" width="15.5703125" customWidth="1"/>
    <col min="9" max="9" width="14.7109375" customWidth="1"/>
    <col min="10" max="10" width="20.42578125" customWidth="1"/>
  </cols>
  <sheetData>
    <row r="2" spans="1:10" x14ac:dyDescent="0.25">
      <c r="G2" s="64" t="s">
        <v>79</v>
      </c>
      <c r="H2" s="58"/>
      <c r="I2" s="58"/>
      <c r="J2" s="58"/>
    </row>
    <row r="3" spans="1:10" x14ac:dyDescent="0.25">
      <c r="A3" s="1" t="s">
        <v>73</v>
      </c>
      <c r="B3" s="42"/>
      <c r="C3" s="42"/>
      <c r="D3" s="42"/>
      <c r="E3" s="42"/>
      <c r="F3" s="42"/>
      <c r="G3" s="42"/>
      <c r="H3" s="42"/>
      <c r="I3" s="42"/>
      <c r="J3" s="42"/>
    </row>
    <row r="4" spans="1:10" x14ac:dyDescent="0.25">
      <c r="A4" s="42"/>
      <c r="B4" s="42"/>
      <c r="C4" s="42"/>
      <c r="D4" s="42"/>
      <c r="E4" s="42"/>
      <c r="F4" s="42"/>
      <c r="G4" s="42"/>
      <c r="H4" s="42"/>
      <c r="I4" s="42"/>
      <c r="J4" s="42"/>
    </row>
    <row r="5" spans="1:10" x14ac:dyDescent="0.25">
      <c r="A5" s="42"/>
      <c r="B5" s="42"/>
      <c r="C5" s="42"/>
      <c r="D5" s="42"/>
      <c r="E5" s="42"/>
      <c r="F5" s="42"/>
      <c r="G5" s="42"/>
      <c r="H5" s="42"/>
      <c r="I5" s="42"/>
      <c r="J5" s="42"/>
    </row>
    <row r="6" spans="1:10" ht="25.5" x14ac:dyDescent="0.25">
      <c r="A6" s="2" t="s">
        <v>1</v>
      </c>
      <c r="B6" s="3" t="s">
        <v>2</v>
      </c>
      <c r="C6" s="4" t="s">
        <v>3</v>
      </c>
      <c r="D6" s="2" t="s">
        <v>4</v>
      </c>
      <c r="E6" s="5" t="s">
        <v>5</v>
      </c>
      <c r="F6" s="6" t="s">
        <v>6</v>
      </c>
      <c r="G6" s="7" t="s">
        <v>7</v>
      </c>
      <c r="H6" s="6" t="s">
        <v>8</v>
      </c>
      <c r="I6" s="2" t="s">
        <v>9</v>
      </c>
      <c r="J6" s="8" t="s">
        <v>10</v>
      </c>
    </row>
    <row r="7" spans="1:10" ht="144" x14ac:dyDescent="0.25">
      <c r="A7" s="9">
        <v>1</v>
      </c>
      <c r="B7" s="27" t="s">
        <v>77</v>
      </c>
      <c r="C7" s="11">
        <v>500</v>
      </c>
      <c r="D7" s="9" t="s">
        <v>63</v>
      </c>
      <c r="E7" s="12"/>
      <c r="F7" s="12"/>
      <c r="G7" s="13"/>
      <c r="H7" s="12"/>
      <c r="I7" s="9"/>
      <c r="J7" s="9"/>
    </row>
    <row r="8" spans="1:10" x14ac:dyDescent="0.25">
      <c r="A8" s="59" t="s">
        <v>16</v>
      </c>
      <c r="B8" s="60"/>
      <c r="C8" s="60"/>
      <c r="D8" s="60"/>
      <c r="E8" s="61"/>
      <c r="F8" s="44">
        <f>SUM(F7:F7)</f>
        <v>0</v>
      </c>
      <c r="G8" s="43" t="s">
        <v>21</v>
      </c>
      <c r="H8" s="44">
        <f>SUM(H7:H7)</f>
        <v>0</v>
      </c>
      <c r="I8" s="43" t="s">
        <v>21</v>
      </c>
      <c r="J8" s="43" t="s">
        <v>21</v>
      </c>
    </row>
    <row r="10" spans="1:10" ht="15" customHeight="1" x14ac:dyDescent="0.25">
      <c r="B10" s="56" t="s">
        <v>18</v>
      </c>
      <c r="C10" s="56"/>
      <c r="D10" s="56"/>
      <c r="E10" s="56"/>
      <c r="F10" s="56"/>
      <c r="G10" s="56"/>
      <c r="H10" s="56"/>
      <c r="I10" s="56"/>
      <c r="J10" s="56"/>
    </row>
    <row r="11" spans="1:10" x14ac:dyDescent="0.25">
      <c r="B11" s="56"/>
      <c r="C11" s="56"/>
      <c r="D11" s="56"/>
      <c r="E11" s="56"/>
      <c r="F11" s="56"/>
      <c r="G11" s="56"/>
      <c r="H11" s="56"/>
      <c r="I11" s="56"/>
      <c r="J11" s="56"/>
    </row>
    <row r="12" spans="1:10" x14ac:dyDescent="0.25">
      <c r="B12" s="56"/>
      <c r="C12" s="56"/>
      <c r="D12" s="56"/>
      <c r="E12" s="56"/>
      <c r="F12" s="56"/>
      <c r="G12" s="56"/>
      <c r="H12" s="56"/>
      <c r="I12" s="56"/>
      <c r="J12" s="56"/>
    </row>
  </sheetData>
  <mergeCells count="3">
    <mergeCell ref="A8:E8"/>
    <mergeCell ref="B10:J12"/>
    <mergeCell ref="G2:J2"/>
  </mergeCells>
  <pageMargins left="0.7" right="0.7" top="0.75" bottom="0.75" header="0.3" footer="0.3"/>
  <pageSetup paperSize="9" scale="7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vt:i4>
      </vt:variant>
    </vt:vector>
  </HeadingPairs>
  <TitlesOfParts>
    <vt:vector size="6" baseType="lpstr">
      <vt:lpstr>część 1</vt:lpstr>
      <vt:lpstr>część 2</vt:lpstr>
      <vt:lpstr>część 3</vt:lpstr>
      <vt:lpstr>część 4 </vt:lpstr>
      <vt:lpstr>część 5</vt:lpstr>
      <vt:lpstr>część 6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Agata Szulczyk</cp:lastModifiedBy>
  <cp:lastPrinted>2025-03-20T08:09:47Z</cp:lastPrinted>
  <dcterms:created xsi:type="dcterms:W3CDTF">2025-03-11T09:19:12Z</dcterms:created>
  <dcterms:modified xsi:type="dcterms:W3CDTF">2025-04-22T07:56:47Z</dcterms:modified>
</cp:coreProperties>
</file>