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G:\ZamPub\2025\Przetargi\35- narzędzie robot da Vinci\roboczy\SWZ\"/>
    </mc:Choice>
  </mc:AlternateContent>
  <xr:revisionPtr revIDLastSave="0" documentId="13_ncr:1_{C2B7BFC6-8F1F-44CE-A1DA-51B1B8F58EAD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Procedure Tray DCO KUBA " sheetId="13" r:id="rId1"/>
    <sheet name="Załącznik Nr 2 do SWZ" sheetId="12" r:id="rId2"/>
  </sheets>
  <definedNames>
    <definedName name="_xlnm._FilterDatabase" localSheetId="0" hidden="1">'Procedure Tray DCO KUBA '!$A$4:$H$4</definedName>
    <definedName name="_xlnm.Print_Area" localSheetId="1">'Załącznik Nr 2 do SWZ'!$A$1:$O$46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12" l="1"/>
  <c r="M22" i="12" s="1"/>
  <c r="L20" i="12" l="1"/>
  <c r="M20" i="12" s="1"/>
  <c r="H186" i="13" l="1"/>
  <c r="E179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3" i="13"/>
  <c r="L40" i="12" l="1"/>
  <c r="M40" i="12" s="1"/>
  <c r="L26" i="12"/>
  <c r="M26" i="12" s="1"/>
  <c r="L24" i="12"/>
  <c r="M24" i="12" s="1"/>
  <c r="L23" i="12"/>
  <c r="M23" i="12" s="1"/>
  <c r="L21" i="12"/>
  <c r="M21" i="12" s="1"/>
  <c r="L19" i="12"/>
  <c r="M19" i="12" s="1"/>
  <c r="L18" i="12"/>
  <c r="M18" i="12" s="1"/>
  <c r="L16" i="12"/>
  <c r="M16" i="12" s="1"/>
  <c r="L15" i="12"/>
  <c r="M15" i="12" s="1"/>
  <c r="L14" i="12"/>
  <c r="M14" i="12" s="1"/>
  <c r="L13" i="12"/>
  <c r="M13" i="12" s="1"/>
  <c r="L12" i="12"/>
  <c r="M12" i="12" s="1"/>
  <c r="L11" i="12"/>
  <c r="M11" i="12" s="1"/>
  <c r="L9" i="12"/>
  <c r="M9" i="12" s="1"/>
  <c r="L8" i="12"/>
  <c r="M8" i="12" s="1"/>
  <c r="M41" i="12" l="1"/>
  <c r="L41" i="12"/>
</calcChain>
</file>

<file path=xl/sharedStrings.xml><?xml version="1.0" encoding="utf-8"?>
<sst xmlns="http://schemas.openxmlformats.org/spreadsheetml/2006/main" count="388" uniqueCount="304">
  <si>
    <t>Xi</t>
  </si>
  <si>
    <t>ProGrasp™ Forceps</t>
  </si>
  <si>
    <t>Maryland Bipolar Forceps</t>
  </si>
  <si>
    <t>Force Bipolar with Dual Grip</t>
  </si>
  <si>
    <t>Large Needle Driver</t>
  </si>
  <si>
    <t>Tip-Up Fenestrated Grasper</t>
  </si>
  <si>
    <t>Fenestrated Bipolar Forceps</t>
  </si>
  <si>
    <t>N/A</t>
  </si>
  <si>
    <t>8mm Cannula</t>
  </si>
  <si>
    <t>Lp.</t>
  </si>
  <si>
    <t>Przedmiot oferty</t>
  </si>
  <si>
    <t>nazwa towaru jaka pojawi się na fakturze (podać)</t>
  </si>
  <si>
    <t>typ / model (podać)</t>
  </si>
  <si>
    <t>producent (podać)</t>
  </si>
  <si>
    <t>nr kat. producenta (podać)</t>
  </si>
  <si>
    <t>ilość</t>
  </si>
  <si>
    <t>j. m.</t>
  </si>
  <si>
    <t>cena jednostkowa netto
[PLN]
(podać)</t>
  </si>
  <si>
    <t>stawka VAT 
[%] (podać)</t>
  </si>
  <si>
    <t>wartość netto [PLN] (podać)</t>
  </si>
  <si>
    <t>wartość brutto [PLN]
 (podać)</t>
  </si>
  <si>
    <t>RAZEM:</t>
  </si>
  <si>
    <t>I&amp;A Package</t>
  </si>
  <si>
    <t>*  KONFIGURACJA   NIE UWZGLĘDNIA kaniulI ze  "STARTER KIT"</t>
  </si>
  <si>
    <t>Instruments</t>
  </si>
  <si>
    <t>ALL</t>
  </si>
  <si>
    <t>GYN</t>
  </si>
  <si>
    <t>GEN</t>
  </si>
  <si>
    <t>URO</t>
  </si>
  <si>
    <t>THO</t>
  </si>
  <si>
    <t>Potts Scissors</t>
  </si>
  <si>
    <t>Round Tip Scissors</t>
  </si>
  <si>
    <t>Black Diamond Micro Forceps</t>
  </si>
  <si>
    <t>da Vinci Handheld Camera</t>
  </si>
  <si>
    <t>Handheld Camera Light Guide</t>
  </si>
  <si>
    <t>Handheld Camera Light Guide Adapter</t>
  </si>
  <si>
    <t>Handheld Camera Sterilization Tray</t>
  </si>
  <si>
    <t xml:space="preserve">Debakey Forceps                </t>
  </si>
  <si>
    <t>Hot Shears™ (Monopolar Curved Scissors)</t>
  </si>
  <si>
    <t>Resano Forceps</t>
  </si>
  <si>
    <t>Permanent Monopolar Cautery Hook</t>
  </si>
  <si>
    <t>Permanent Monopolar Cautery Spatula</t>
  </si>
  <si>
    <t xml:space="preserve">Mega Needle Driver     </t>
  </si>
  <si>
    <t>Tenaculum Forceps</t>
  </si>
  <si>
    <t>Cardiac Probe Grasper</t>
  </si>
  <si>
    <t>Large Clip Applier</t>
  </si>
  <si>
    <t>Atrial Retractor Short Right</t>
  </si>
  <si>
    <t>Dual Blade Retractor</t>
  </si>
  <si>
    <t>Small Graptor™ (Grasping Retractor)</t>
  </si>
  <si>
    <t>Medium-Large Clip Applier</t>
  </si>
  <si>
    <t xml:space="preserve">Small Clip Applier        </t>
  </si>
  <si>
    <t>ASSEMBLY,STAPLER 30,IS4000</t>
  </si>
  <si>
    <t>ASSEMBLY,CURVED-TIP STAPLER 30,IS4000</t>
  </si>
  <si>
    <t>Harmonic Ace, 8mm</t>
  </si>
  <si>
    <t>Suction Irrigator, 8 mm</t>
  </si>
  <si>
    <t>Vessel Sealer Extend</t>
  </si>
  <si>
    <t>SynchroSeal</t>
  </si>
  <si>
    <t>470006-T</t>
  </si>
  <si>
    <t>470049-T</t>
  </si>
  <si>
    <t xml:space="preserve">Cadiere Forceps          </t>
  </si>
  <si>
    <t>470093-T</t>
  </si>
  <si>
    <t>470172-T</t>
  </si>
  <si>
    <t>470179-T</t>
  </si>
  <si>
    <t>470183-T</t>
  </si>
  <si>
    <t>470184-T</t>
  </si>
  <si>
    <t>470194-T</t>
  </si>
  <si>
    <t>470205-T</t>
  </si>
  <si>
    <t>470230-T</t>
  </si>
  <si>
    <t>470296-T</t>
  </si>
  <si>
    <t>Large SutureCut Needle Driver</t>
  </si>
  <si>
    <t>470309-T</t>
  </si>
  <si>
    <t>Mega™ SutureCut™ Needle Driver</t>
  </si>
  <si>
    <t>470318-T</t>
  </si>
  <si>
    <t>470327-T</t>
  </si>
  <si>
    <t>470344-T</t>
  </si>
  <si>
    <t>Curved Bipolar Dissector</t>
  </si>
  <si>
    <t>470347-T</t>
  </si>
  <si>
    <t>470400-T</t>
  </si>
  <si>
    <t xml:space="preserve">Long Bipolar Grasper </t>
  </si>
  <si>
    <t>470401-T</t>
  </si>
  <si>
    <t>470405-T</t>
  </si>
  <si>
    <t>480460-T</t>
  </si>
  <si>
    <t>Stapler, SureForm 60</t>
  </si>
  <si>
    <t>480445-T</t>
  </si>
  <si>
    <t xml:space="preserve">Stapler, SureForm 45 </t>
  </si>
  <si>
    <t>480545-T</t>
  </si>
  <si>
    <t xml:space="preserve">Stapler, SureForm 45 Curved-Tip </t>
  </si>
  <si>
    <t>48630B</t>
  </si>
  <si>
    <t>RELOAD,STAPLER 30,3.5 BLUE,6-ROW,BX OF 12,IS4000</t>
  </si>
  <si>
    <t>48630G</t>
  </si>
  <si>
    <t>RELOAD,STAPLER 30,4.3 GREEN,6-ROW,BX OF 12,IS4000</t>
  </si>
  <si>
    <t>48630M</t>
  </si>
  <si>
    <t>RELOAD,STAPLER 30,2.0 GRAY,6-ROW,BX OF 12,IS4000</t>
  </si>
  <si>
    <t>48630W</t>
  </si>
  <si>
    <t>RELOAD,STAPLER 30,2.5 WHITE,6-ROW,BX OF 12,IS4000</t>
  </si>
  <si>
    <t>48360W</t>
  </si>
  <si>
    <t>Reload, SureForm 60, 2.5 White, 6-Row</t>
  </si>
  <si>
    <t>48360B</t>
  </si>
  <si>
    <t>Reload, SureForm 60, 3.5 Blue, 6-Row</t>
  </si>
  <si>
    <t>48360G</t>
  </si>
  <si>
    <t>Reload, SureForm 60, 4.3 Green, 6-Row</t>
  </si>
  <si>
    <t>48360T</t>
  </si>
  <si>
    <t>Reload, SureForm 60, 4.6 Black, 6-Row</t>
  </si>
  <si>
    <t>System Cable Integration Wall Plate Kit</t>
  </si>
  <si>
    <t>System Cable Integration Boom Plate Kit</t>
  </si>
  <si>
    <t>VisionBoom Extension Cable</t>
  </si>
  <si>
    <t>48345M</t>
  </si>
  <si>
    <t>Reload, SureForm 45, 2.0 Gray, 6-Row</t>
  </si>
  <si>
    <t>48345W</t>
  </si>
  <si>
    <t>Reload, SureForm 45, 2.5 White, 6-Row</t>
  </si>
  <si>
    <t>48345B</t>
  </si>
  <si>
    <t>Reload, SureForm 45, 3.5 Blue, 6-Row</t>
  </si>
  <si>
    <t>48345G</t>
  </si>
  <si>
    <t>Reload, SureForm 45, 4.3 Green, 6-Row</t>
  </si>
  <si>
    <t>48345T</t>
  </si>
  <si>
    <t>Reload, SureForm 45, 4.6 Black, 6-Row</t>
  </si>
  <si>
    <t>470006-E</t>
  </si>
  <si>
    <t>8MM,LARGE NEEDLE DRIVER,IS4000, EXT</t>
  </si>
  <si>
    <t>470049-E</t>
  </si>
  <si>
    <t>8MM,CADIERE FORCEPS,IS4000, EXT</t>
  </si>
  <si>
    <t>470093-E</t>
  </si>
  <si>
    <t>8MM,PROGRASP FORCEPS,IS4000, EXT</t>
  </si>
  <si>
    <t>470172-E</t>
  </si>
  <si>
    <t>8MM,MARYLAND BIPOLAR FORCEPS,IS4000, EXT</t>
  </si>
  <si>
    <t>470179-E</t>
  </si>
  <si>
    <t>8MM,MONOPOLAR CURVED SCISSORS,IS4000, EXT</t>
  </si>
  <si>
    <t>470183-E</t>
  </si>
  <si>
    <t>8MM,PERMANENT CAUTERY HOOK,IS4000, EXT</t>
  </si>
  <si>
    <t>470184-E</t>
  </si>
  <si>
    <t>8MM,PERMANENT CAUTERY SPATULA,IS4000, EXT</t>
  </si>
  <si>
    <t>470194-E</t>
  </si>
  <si>
    <t>8MM,MEGA NEEDLE DRIVER,IS4000, EXT </t>
  </si>
  <si>
    <t>470205-E</t>
  </si>
  <si>
    <t>8MM,FENESTRATED BIPOLAR FORCEPS,IS4000, EXT</t>
  </si>
  <si>
    <t>470230-E</t>
  </si>
  <si>
    <t>8MM,LARGE HEM-O-LOK CLIP APPLIER,IS4000, EXT</t>
  </si>
  <si>
    <t>470296-E</t>
  </si>
  <si>
    <t>8MM,LARGE SUTURECUT NEEDLE DRIVER,IS4000, EXT </t>
  </si>
  <si>
    <t>470309-E</t>
  </si>
  <si>
    <t>8MM,MEGA SUTURECUT ND,IS4000, EXT</t>
  </si>
  <si>
    <t>470318-E</t>
  </si>
  <si>
    <t>8MM,SMALL GRASPING RETRACTOR,IS4000, EXT</t>
  </si>
  <si>
    <t>470344-E</t>
  </si>
  <si>
    <t>8MM,CURVED BIPOLAR DISSECTOR,IS4000, EXT</t>
  </si>
  <si>
    <t>470347-E</t>
  </si>
  <si>
    <t>8MM,TIP-UP FENESTRATED GRASPER,IS4000, EXT</t>
  </si>
  <si>
    <t>470400-E</t>
  </si>
  <si>
    <t>8MM,LONG BIPOLAR GRASPER,IS4000, EXT</t>
  </si>
  <si>
    <t>470401-E</t>
  </si>
  <si>
    <t>8MM,HORIZON SMALL CLIP APPLIER,IS4000, EXT</t>
  </si>
  <si>
    <t>470405-E</t>
  </si>
  <si>
    <t>8MM,FORCE BIPOLAR,IS4000, EXT</t>
  </si>
  <si>
    <t>480422-E</t>
  </si>
  <si>
    <t>ASSEMBLY,VESSEL SEALER EXTEND,8MM,IS4000,6-PACK, EXT</t>
  </si>
  <si>
    <t>480440-E</t>
  </si>
  <si>
    <t>SynchroSeal, 8MM, IS4000, EXT</t>
  </si>
  <si>
    <t>Micro Bipolar Forceps</t>
  </si>
  <si>
    <t xml:space="preserve">Cobra Grasper            </t>
  </si>
  <si>
    <t>`</t>
  </si>
  <si>
    <t>Long Tip Forceps</t>
  </si>
  <si>
    <t>Narzędzia treningowe</t>
  </si>
  <si>
    <t>Large needle Driver</t>
  </si>
  <si>
    <t>Prograsp Forceps</t>
  </si>
  <si>
    <t>Hot Shears (Monopolar Curved Scissors)</t>
  </si>
  <si>
    <t>Fenestarted bipolar forceps</t>
  </si>
  <si>
    <t>Mega SutureCut Needle Driver</t>
  </si>
  <si>
    <t>SureForm 60 instrument</t>
  </si>
  <si>
    <t>SurForm 45 instrument</t>
  </si>
  <si>
    <t>SureForm 45 curved-tip instrument</t>
  </si>
  <si>
    <t>382051-T</t>
  </si>
  <si>
    <t>EndoWrist stapler 30 demo reload</t>
  </si>
  <si>
    <t>Disposables</t>
  </si>
  <si>
    <t>Quantity to Purchase</t>
  </si>
  <si>
    <t>12 mm &amp; Stapler Cannula Seal</t>
  </si>
  <si>
    <t>SEAL,IS4000 PORTS,5MM-8MM, (Box of 10)</t>
  </si>
  <si>
    <t>8mm Bladeless Optical Obturator, (Box of 6)</t>
  </si>
  <si>
    <t>8mm Bladeless Optical Obturator, Long, (Box of 6)</t>
  </si>
  <si>
    <t>SEAL,IS4000 PORTS,12MM&amp;STAPLER,BOX OF 10</t>
  </si>
  <si>
    <t>12-8mm Reducer (for stapler; Box of 6)</t>
  </si>
  <si>
    <t>Tip Cover Accessory, (Box of 10)</t>
  </si>
  <si>
    <t>da Vinci X/Xi Column Drape (Box of 20)</t>
  </si>
  <si>
    <t>da Vinci X/Xi Arm Drape, (Box of 20)</t>
  </si>
  <si>
    <t xml:space="preserve">X </t>
  </si>
  <si>
    <t>Arm-4 Extension Drape (Box of 20)</t>
  </si>
  <si>
    <t>FLUORESCENCE IMAGING PACK, (Box of 6)</t>
  </si>
  <si>
    <t>Scopes &amp; Trays</t>
  </si>
  <si>
    <t>ISI Part No</t>
  </si>
  <si>
    <t>Description</t>
  </si>
  <si>
    <t>da Vinci® Xi™ Endoscope Plus, 8 mm, 0 degree</t>
  </si>
  <si>
    <t>da Vinci® Xi™ Endoscope Plus, 8 mm, 30 degree</t>
  </si>
  <si>
    <t>8 mm endoscope sterilization tray</t>
  </si>
  <si>
    <t>8 mm endoscope washer/disinfector connector set</t>
  </si>
  <si>
    <t>Xi Endoscope Sterilization Trays</t>
  </si>
  <si>
    <t>Accessories</t>
  </si>
  <si>
    <t>Instrument release kit</t>
  </si>
  <si>
    <t>8mm Cannula, Long</t>
  </si>
  <si>
    <t>8mm Blunt Obturator</t>
  </si>
  <si>
    <t>8mm Blunt Obturator, long</t>
  </si>
  <si>
    <t>8 mm Flared/Grounded Cannula</t>
  </si>
  <si>
    <t>12mm Stapler Cannula</t>
  </si>
  <si>
    <t>EndoWrist 12 mm &amp; Stapler Blunt Obturator</t>
  </si>
  <si>
    <t>EndoWrist 12 mm &amp; Stapler Blunt Obturator, Long</t>
  </si>
  <si>
    <t>EndoWrist 12 mm &amp; Stapler Bladeless Obturator, Long</t>
  </si>
  <si>
    <t>12mm Stapler Bladeless Obturator</t>
  </si>
  <si>
    <t>12mm Stapler Cannula, Long</t>
  </si>
  <si>
    <t>12mm Stapler Bladeless Obturator, Long</t>
  </si>
  <si>
    <t>Stapler sheath (box of 10)</t>
  </si>
  <si>
    <t>Stapler Release Kit</t>
  </si>
  <si>
    <t>8mm Hasson Cone</t>
  </si>
  <si>
    <t>Hasson Cone, 12mm</t>
  </si>
  <si>
    <t>Cannula Gage Pin</t>
  </si>
  <si>
    <t>Xi Monopolar Energy Instrument Cord</t>
  </si>
  <si>
    <t>Xi Bipolar Energy Instrument Cord</t>
  </si>
  <si>
    <t>EndoWrist Stapler Cannula Kit</t>
  </si>
  <si>
    <t>CABLE KIT,BLUE FIBERCONNECT,20M</t>
  </si>
  <si>
    <t>Instruemnt introducer</t>
  </si>
  <si>
    <t>Universal Cannula Seal (5-12mm)</t>
  </si>
  <si>
    <t>8mm Flared Cannula</t>
  </si>
  <si>
    <t>da Vinci Xi Skills Simulator/E-100 Generator</t>
  </si>
  <si>
    <t>SimNow Simulator</t>
  </si>
  <si>
    <t>Advance Licence</t>
  </si>
  <si>
    <t>E-100 Generator</t>
  </si>
  <si>
    <t>Blue Fiber Cable, Simulator</t>
  </si>
  <si>
    <t>da Vinci Xi Simulator Skills Drills</t>
  </si>
  <si>
    <t>da Vinci Xi Integrated Table Motion</t>
  </si>
  <si>
    <t>Quantity in package</t>
  </si>
  <si>
    <t>ilośc uzyć</t>
  </si>
  <si>
    <t>łączna wartośc ceny SNT</t>
  </si>
  <si>
    <t>Integrated Table Motion Upgrade*                                                                *The TruSystem 7000dV table is sold and serviced by Trumpf Medical. To order, contact Trumpf Medical
(www.trumpfmedical.com) or your local distributor.</t>
  </si>
  <si>
    <t>CAPITAL part</t>
  </si>
  <si>
    <t>da Vinci Xi Documentations</t>
  </si>
  <si>
    <t>da Vinci Xi Documentation Kit</t>
  </si>
  <si>
    <t>w dostawie</t>
  </si>
  <si>
    <t xml:space="preserve">Cleaning and Sterilization Kit </t>
  </si>
  <si>
    <t xml:space="preserve">w dostawie </t>
  </si>
  <si>
    <t xml:space="preserve">Instrument Release Kit ( IRK) </t>
  </si>
  <si>
    <t>da Vinci® Xi™ Cleaning &amp; Sterilization Kit</t>
  </si>
  <si>
    <t>Universal Reprocessing Hardware Kit</t>
  </si>
  <si>
    <t>sposób pakowania</t>
  </si>
  <si>
    <t>op.</t>
  </si>
  <si>
    <t>I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</si>
  <si>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</si>
  <si>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</si>
  <si>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</si>
  <si>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</si>
  <si>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</si>
  <si>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</si>
  <si>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</si>
  <si>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</si>
  <si>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</si>
  <si>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</si>
  <si>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</si>
  <si>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</si>
  <si>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</si>
  <si>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</si>
  <si>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</si>
  <si>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II</t>
  </si>
  <si>
    <t>Częściowa Nefrektomia- instrumenty i akcesoria chirurgii robotycznej Da Vinci do wykonania 30 zabiegów</t>
  </si>
  <si>
    <t>Sterylny pokrowiec na ramiona W opakowaniu zbiorczym 20 pojedynczo zapakowanych osłon. kompatybilne z robotem Da Vinci typ X</t>
  </si>
  <si>
    <t>Sterylny pokrowiec na 4 ramie W opakowaniu zbiorczym 20 pojedynczo zapakowanych osłon. kompatybilne z robotem Da Vinci typ X</t>
  </si>
  <si>
    <t xml:space="preserve">Uszczelka 5-8 mm 
Sterylna, jednorazowa. 
W opakowaniu zbiorczym 10 
pojedynczo zapakowanych 
uszczelek. kompatybilne z robotem Da Vinci typ X
</t>
  </si>
  <si>
    <t>18.</t>
  </si>
  <si>
    <t>Sterylny pokrowiec na ramiona W opakowaniu zbiorczym 20 pojedynczo zapakowanych osłon. Kompatybilne z robotem Da Vinci typ X</t>
  </si>
  <si>
    <t>Uszczelka 5-8 mm Sterylna, jednorazowa. W opakowaniu zbiorczym 10 pojedynczo zapakowanych uszczelek.Kompatybilne z robotem Da Vinci typ X</t>
  </si>
  <si>
    <t>Przetoka- instrumenty i akcesoria chirurgii robotycznej Da Vinci do wykonania 20 zabiegów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</si>
  <si>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</si>
  <si>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</si>
  <si>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</si>
  <si>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</si>
  <si>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</si>
  <si>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</si>
  <si>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</si>
  <si>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</si>
  <si>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</si>
  <si>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</si>
  <si>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</si>
  <si>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</si>
  <si>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Nożyczki monopolarne zakrzywione Wielorazowego użytku. Gwarantujące 10 użyć. Pakowane pojedynczo. .Kompatybilne z robotem Da Vinci typ X</t>
  </si>
  <si>
    <t>Uszczelka 5-8 mm Sterylna, jednorazowa. W opakowaniu zbiorczym 10 pojedynczo zapakowanych uszczelek kompatybilne z robotem Da Vinci typ X</t>
  </si>
  <si>
    <t>III</t>
  </si>
  <si>
    <t>IV</t>
  </si>
  <si>
    <t xml:space="preserve">Nożyczki monopolarne zakrzywione, wielokrotnego użytku . Gwarantujące 10 użyć . Pakowane pojedyńczo , kompatybilne z robotem Da Vinci typ X. op. - 1 szt. </t>
  </si>
  <si>
    <t xml:space="preserve">Kleszczyki bipolarne okienkowe typu Maryland, wielokrotnego użytku . Gwarantujące 14 użyć . Pakowane pojedyńczo , kompatybilne z robotem Da Vinci typ X.  op - 1 szt. </t>
  </si>
  <si>
    <t xml:space="preserve">                                 Prostatektomia - instrumenty i akcesoria chirurgii robotycznej Da Vinci do wykonania 300 zabiegów</t>
  </si>
  <si>
    <t>Instrumenty i akcesoria dodatkowe chirurgii robotycznej Da Vinci do wykonania zabiegów</t>
  </si>
  <si>
    <t xml:space="preserve">Kleszcze okienkowe o dużej sile zacisku typu ProGrasp. Wielorazowego użytku. Długość bransz minimum 2,5 cm. Gwarantujące 18 użyć. Pakowane pojedynczo. kompatybilne z robotem Da Vinci typ X op - 1 szt. </t>
  </si>
  <si>
    <t xml:space="preserve">Imadło duże z funkcją cięcia Wielorazowego użytku. Gwarantująca 15 użyć. Pakowane pojedynczo. kompatybilne z robotem Da Vinci typ X op - 1 szt. </t>
  </si>
  <si>
    <t xml:space="preserve">Imadło duże Wielorazowego użytku. Gwarantujące 15 użyć. Pakowane pojedynczo. kompatybilne z robotem Da Vinci typ X op - 1 szt. </t>
  </si>
  <si>
    <t>Osłona nożyc monopolarnych Sterylna, jednorazowego użytku. Do osłony nożyc monopolarnych W opakowaniu zbiorczym 10 pojedynczo zapakowanych osłon. Kompatybilne z robotem Da Vinci typ X</t>
  </si>
  <si>
    <t xml:space="preserve">Nożyczki monopolarne zakrzywione Wielorazowego użytku. Gwarantujące 10 użyć. Pakowane pojedynczo. Kompatybilne z robotem Da Vinci typ X op - 1 szt. </t>
  </si>
  <si>
    <t xml:space="preserve">Kleszczyki bipolarne okienkowe Wielorazowego użytku. Gwarantujące 14 użyć. Pakowane pojedynczo. Kompatybilne z robotem Da Vinci typ X op - 1 szt. </t>
  </si>
  <si>
    <t xml:space="preserve">Kleszczyki bipolarne okienkowe o zmiennej sile zacisku Wielorazowego użytku. Gwarantujące 12 użyć. Pakowane pojedynczo. Kompatybilne z robotem Da Vinci typ X op - 1 szt. </t>
  </si>
  <si>
    <t>Osłona nożyc monopolarnych Sterylna, jednorazowego użytku. Do osłony nożyc monopolarnych . W opakowaniu zbiorczym 10 pojedynczo zapakowanych osłon . .Kompatybilne z robotem Da Vinci typ X</t>
  </si>
  <si>
    <t xml:space="preserve">Kleszczyki bipolarne okienkowe typu Maryland Wielorazowego użytku. Gwarantujące 14 użyć. Pakowane pojedynczo. Kompatybilne z robotem Da Vinci typ X op - 1 szt. </t>
  </si>
  <si>
    <t xml:space="preserve">Kleszcze okienkowe o dużej sile zacisku typu ProGrasp Wielorazowego użytku. Długość bransz minimum 2,5 cm. Gwarantujące 18 użyć. Pakowane pojedynczo.Kompatybilne z robotem Da Vinci typ X op - 1 szt. </t>
  </si>
  <si>
    <t>Osłona nożyc monopolarnych Sterylna, jednorazowego użytku. Do osłony nożyc monopolarnych. W opakowaniu zbiorczym 10 pojedynczo zapakowanych osłon. kompatybilne z robotem Da Vinci typ X</t>
  </si>
  <si>
    <t xml:space="preserve">Stożek Hassona 8mm Wielorazowy, pakowany pojedynczo. kompatybilne z robotem Da Vinci typ X op - 1 szt. </t>
  </si>
  <si>
    <t xml:space="preserve">Kaniula 8mm Wielokrotnego użytku. Pakowana pojedynczo.kompatybilne z robotem Da Vinci typ X op - 1 szt. </t>
  </si>
  <si>
    <t xml:space="preserve">Obturator tępy 8 mm Wielokrotnego użytku. Pakowany pojedynczo. kompatybilne z robotem Da Vinci typ X op - 1 szt. </t>
  </si>
  <si>
    <t xml:space="preserve">Kabel monopolarny ( 4 mb ) Wielokrotnego użytku. Pakowany pojedynczo.  kompatybilne z robotem Da Vinci typ X op - 1 szt. </t>
  </si>
  <si>
    <t xml:space="preserve">Kabel bipolarny ( 5 mb) Wielokrotnego użytku. Pakowany pojedynczo.   kompatybilne z robotem Da Vinci typ X op - 1 szt. </t>
  </si>
  <si>
    <t xml:space="preserve">Zesatwienie narzędzi do robota chirurgicznego Da Vinci                                                                                                                                                                 </t>
  </si>
  <si>
    <t>Załącznik nr 2 do SWZ - formularz cenowy
Załącznik nr 1 do Umowy - formularz cenowy</t>
  </si>
  <si>
    <t xml:space="preserve">Zamawiający zastrzega, że wyroby medyczne muszą posiadać polską wersję językową opisu wyrobu. W przypadku kiedy na jednostklowym opakowaniu wyrobu medycznego nie ma polskiej wersji językowej opisu taka wersja powinna się znajdować na opakowaniu zbiorczym. Wykoanwca oświadcza, że każde opakowanie jest oznakowane jednoznacznie w sposób pozwalajacy na stosowanie wyrobu w zakąldach opieki zdrowotnej z obowiązujacymi w tym zakresie przepisami i normami.
Gwarancja narzędzi wielokrotnego uzytku wynosi 12 miesięcy od daty dostawy lub adekwatną liczbę "użyć" narzędzie wielokrotnego uzytku pod warunkiem zachowania oryginalnych opakowań niesterylnych narzędzi wielokrotnego uzytku.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</si>
</sst>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\ [$USD];\-#,##0\ [$USD]"/>
    <numFmt numFmtId="166" formatCode="_-* #,##0\ _z_ł_-;\-* #,##0\ _z_ł_-;_-* &quot;-&quot;??\ _z_ł_-;_-@_-"/>
  </numFmts>
  <fonts count="3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Arial CE"/>
      <charset val="238"/>
    </font>
    <font>
      <b/>
      <sz val="8"/>
      <name val="Arial CE"/>
      <charset val="238"/>
    </font>
    <font>
      <sz val="8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20"/>
      <name val="Arial"/>
      <family val="2"/>
      <charset val="238"/>
    </font>
    <font>
      <b/>
      <sz val="20"/>
      <name val="Calibri"/>
      <family val="2"/>
      <scheme val="minor"/>
    </font>
    <font>
      <b/>
      <sz val="14"/>
      <name val="Arial"/>
      <family val="2"/>
    </font>
    <font>
      <b/>
      <sz val="14"/>
      <name val="Trebuchet MS"/>
      <family val="2"/>
      <charset val="238"/>
    </font>
    <font>
      <sz val="14"/>
      <name val="Arial"/>
      <family val="2"/>
    </font>
    <font>
      <i/>
      <sz val="14"/>
      <name val="Arial"/>
      <family val="2"/>
      <charset val="238"/>
    </font>
    <font>
      <b/>
      <i/>
      <sz val="18"/>
      <color theme="0"/>
      <name val="Calibri"/>
      <family val="2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8"/>
      <color theme="0"/>
      <name val="Calibri"/>
      <family val="2"/>
      <scheme val="minor"/>
    </font>
    <font>
      <b/>
      <i/>
      <sz val="14"/>
      <color theme="0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name val="Arial"/>
      <family val="2"/>
      <charset val="238"/>
    </font>
    <font>
      <b/>
      <sz val="11"/>
      <name val="Arial CE"/>
      <charset val="238"/>
    </font>
    <font>
      <sz val="8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theme="1"/>
      <name val="Czcionka tekstu podstawowego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11" fillId="0" borderId="0"/>
    <xf numFmtId="0" fontId="1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1"/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/>
    <xf numFmtId="0" fontId="7" fillId="0" borderId="0" xfId="1" applyFont="1" applyAlignment="1">
      <alignment horizontal="left" vertical="center" wrapText="1"/>
    </xf>
    <xf numFmtId="0" fontId="8" fillId="8" borderId="4" xfId="1" applyFont="1" applyFill="1" applyBorder="1" applyAlignment="1">
      <alignment horizontal="center" vertical="center"/>
    </xf>
    <xf numFmtId="0" fontId="8" fillId="8" borderId="4" xfId="1" applyFont="1" applyFill="1" applyBorder="1" applyAlignment="1">
      <alignment horizontal="center" vertical="center" wrapText="1"/>
    </xf>
    <xf numFmtId="0" fontId="7" fillId="9" borderId="4" xfId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44" fontId="9" fillId="0" borderId="4" xfId="2" applyFont="1" applyFill="1" applyBorder="1" applyAlignment="1">
      <alignment horizontal="center" vertical="center" wrapText="1"/>
    </xf>
    <xf numFmtId="1" fontId="9" fillId="0" borderId="4" xfId="1" applyNumberFormat="1" applyFont="1" applyBorder="1" applyAlignment="1">
      <alignment horizontal="center" vertical="center" wrapText="1"/>
    </xf>
    <xf numFmtId="44" fontId="9" fillId="0" borderId="4" xfId="1" applyNumberFormat="1" applyFont="1" applyBorder="1" applyAlignment="1">
      <alignment horizontal="center" vertical="center" wrapText="1"/>
    </xf>
    <xf numFmtId="0" fontId="9" fillId="9" borderId="4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right"/>
    </xf>
    <xf numFmtId="49" fontId="9" fillId="0" borderId="7" xfId="1" applyNumberFormat="1" applyFont="1" applyBorder="1" applyAlignment="1">
      <alignment horizontal="center" vertical="center" wrapText="1"/>
    </xf>
    <xf numFmtId="3" fontId="9" fillId="0" borderId="4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/>
    <xf numFmtId="0" fontId="7" fillId="0" borderId="0" xfId="1" applyFont="1" applyAlignment="1">
      <alignment horizontal="right"/>
    </xf>
    <xf numFmtId="44" fontId="7" fillId="0" borderId="0" xfId="1" applyNumberFormat="1" applyFont="1"/>
    <xf numFmtId="0" fontId="7" fillId="0" borderId="0" xfId="1" applyFont="1" applyAlignment="1">
      <alignment wrapText="1"/>
    </xf>
    <xf numFmtId="0" fontId="7" fillId="0" borderId="0" xfId="1" applyFont="1" applyAlignment="1">
      <alignment horizontal="center" wrapText="1"/>
    </xf>
    <xf numFmtId="0" fontId="1" fillId="0" borderId="0" xfId="6"/>
    <xf numFmtId="0" fontId="12" fillId="6" borderId="4" xfId="5" applyFont="1" applyFill="1" applyBorder="1" applyAlignment="1">
      <alignment horizontal="center"/>
    </xf>
    <xf numFmtId="0" fontId="12" fillId="6" borderId="2" xfId="5" applyFont="1" applyFill="1" applyBorder="1" applyAlignment="1">
      <alignment horizontal="center"/>
    </xf>
    <xf numFmtId="0" fontId="14" fillId="7" borderId="4" xfId="5" applyFont="1" applyFill="1" applyBorder="1" applyAlignment="1">
      <alignment horizontal="center" vertical="center" wrapText="1"/>
    </xf>
    <xf numFmtId="0" fontId="6" fillId="0" borderId="0" xfId="5" applyFont="1" applyAlignment="1">
      <alignment vertical="center"/>
    </xf>
    <xf numFmtId="0" fontId="15" fillId="0" borderId="12" xfId="6" applyFont="1" applyBorder="1" applyAlignment="1" applyProtection="1">
      <alignment horizontal="center" vertical="center"/>
      <protection locked="0"/>
    </xf>
    <xf numFmtId="0" fontId="16" fillId="0" borderId="4" xfId="5" applyFont="1" applyBorder="1" applyAlignment="1">
      <alignment horizontal="left"/>
    </xf>
    <xf numFmtId="0" fontId="16" fillId="3" borderId="4" xfId="5" applyFont="1" applyFill="1" applyBorder="1" applyAlignment="1">
      <alignment horizontal="center"/>
    </xf>
    <xf numFmtId="0" fontId="16" fillId="0" borderId="0" xfId="5" applyFont="1"/>
    <xf numFmtId="0" fontId="17" fillId="3" borderId="4" xfId="5" applyFont="1" applyFill="1" applyBorder="1" applyAlignment="1">
      <alignment horizontal="center"/>
    </xf>
    <xf numFmtId="0" fontId="16" fillId="0" borderId="4" xfId="5" applyFont="1" applyBorder="1" applyAlignment="1">
      <alignment horizontal="center"/>
    </xf>
    <xf numFmtId="0" fontId="15" fillId="0" borderId="0" xfId="6" applyFont="1" applyAlignment="1" applyProtection="1">
      <alignment horizontal="center" vertical="center"/>
      <protection locked="0"/>
    </xf>
    <xf numFmtId="0" fontId="16" fillId="0" borderId="4" xfId="5" applyFont="1" applyBorder="1"/>
    <xf numFmtId="0" fontId="16" fillId="0" borderId="7" xfId="5" applyFont="1" applyBorder="1" applyAlignment="1">
      <alignment horizontal="left"/>
    </xf>
    <xf numFmtId="0" fontId="13" fillId="7" borderId="5" xfId="5" applyFont="1" applyFill="1" applyBorder="1" applyAlignment="1">
      <alignment horizontal="center" vertical="center" wrapText="1"/>
    </xf>
    <xf numFmtId="0" fontId="18" fillId="5" borderId="4" xfId="5" applyFont="1" applyFill="1" applyBorder="1" applyAlignment="1">
      <alignment vertical="center" wrapText="1"/>
    </xf>
    <xf numFmtId="0" fontId="19" fillId="0" borderId="4" xfId="5" applyFont="1" applyBorder="1" applyAlignment="1">
      <alignment horizontal="center"/>
    </xf>
    <xf numFmtId="0" fontId="20" fillId="0" borderId="4" xfId="5" applyFont="1" applyBorder="1" applyAlignment="1">
      <alignment horizontal="center"/>
    </xf>
    <xf numFmtId="0" fontId="16" fillId="0" borderId="0" xfId="5" applyFont="1" applyAlignment="1">
      <alignment vertical="center"/>
    </xf>
    <xf numFmtId="0" fontId="16" fillId="0" borderId="0" xfId="5" applyFont="1" applyAlignment="1">
      <alignment horizontal="center"/>
    </xf>
    <xf numFmtId="0" fontId="21" fillId="7" borderId="4" xfId="5" applyFont="1" applyFill="1" applyBorder="1" applyAlignment="1">
      <alignment vertical="center" wrapText="1"/>
    </xf>
    <xf numFmtId="0" fontId="21" fillId="7" borderId="4" xfId="5" applyFont="1" applyFill="1" applyBorder="1" applyAlignment="1">
      <alignment vertical="center"/>
    </xf>
    <xf numFmtId="0" fontId="21" fillId="7" borderId="4" xfId="5" applyFont="1" applyFill="1" applyBorder="1" applyAlignment="1">
      <alignment horizontal="center" vertical="center" wrapText="1"/>
    </xf>
    <xf numFmtId="0" fontId="17" fillId="5" borderId="4" xfId="5" applyFont="1" applyFill="1" applyBorder="1" applyAlignment="1">
      <alignment horizontal="center"/>
    </xf>
    <xf numFmtId="165" fontId="16" fillId="3" borderId="4" xfId="7" applyNumberFormat="1" applyFont="1" applyFill="1" applyBorder="1"/>
    <xf numFmtId="0" fontId="11" fillId="0" borderId="0" xfId="5"/>
    <xf numFmtId="0" fontId="19" fillId="3" borderId="4" xfId="5" applyFont="1" applyFill="1" applyBorder="1" applyAlignment="1">
      <alignment horizontal="center"/>
    </xf>
    <xf numFmtId="0" fontId="16" fillId="3" borderId="4" xfId="5" applyFont="1" applyFill="1" applyBorder="1"/>
    <xf numFmtId="0" fontId="11" fillId="0" borderId="4" xfId="5" applyBorder="1"/>
    <xf numFmtId="0" fontId="4" fillId="7" borderId="4" xfId="5" applyFont="1" applyFill="1" applyBorder="1"/>
    <xf numFmtId="0" fontId="22" fillId="5" borderId="4" xfId="5" applyFont="1" applyFill="1" applyBorder="1" applyAlignment="1">
      <alignment wrapText="1"/>
    </xf>
    <xf numFmtId="0" fontId="15" fillId="3" borderId="12" xfId="6" applyFont="1" applyFill="1" applyBorder="1" applyAlignment="1" applyProtection="1">
      <alignment horizontal="center" vertical="center"/>
      <protection locked="0"/>
    </xf>
    <xf numFmtId="0" fontId="16" fillId="3" borderId="4" xfId="5" applyFont="1" applyFill="1" applyBorder="1" applyAlignment="1">
      <alignment horizontal="left"/>
    </xf>
    <xf numFmtId="0" fontId="19" fillId="0" borderId="0" xfId="5" applyFont="1" applyAlignment="1">
      <alignment horizontal="center"/>
    </xf>
    <xf numFmtId="165" fontId="16" fillId="3" borderId="4" xfId="7" applyNumberFormat="1" applyFont="1" applyFill="1" applyBorder="1" applyAlignment="1">
      <alignment horizontal="center"/>
    </xf>
    <xf numFmtId="0" fontId="11" fillId="0" borderId="0" xfId="5" applyAlignment="1">
      <alignment vertical="center"/>
    </xf>
    <xf numFmtId="166" fontId="19" fillId="2" borderId="3" xfId="7" applyNumberFormat="1" applyFont="1" applyFill="1" applyBorder="1" applyAlignment="1">
      <alignment horizontal="center"/>
    </xf>
    <xf numFmtId="0" fontId="17" fillId="0" borderId="4" xfId="5" applyFont="1" applyBorder="1" applyAlignment="1">
      <alignment horizontal="center"/>
    </xf>
    <xf numFmtId="0" fontId="20" fillId="0" borderId="4" xfId="5" applyFont="1" applyBorder="1"/>
    <xf numFmtId="0" fontId="20" fillId="0" borderId="0" xfId="5" applyFont="1"/>
    <xf numFmtId="166" fontId="16" fillId="0" borderId="0" xfId="7" applyNumberFormat="1" applyFont="1" applyBorder="1" applyAlignment="1">
      <alignment horizontal="center"/>
    </xf>
    <xf numFmtId="0" fontId="15" fillId="3" borderId="4" xfId="6" applyFont="1" applyFill="1" applyBorder="1" applyAlignment="1">
      <alignment horizontal="center"/>
    </xf>
    <xf numFmtId="166" fontId="16" fillId="0" borderId="4" xfId="7" applyNumberFormat="1" applyFont="1" applyBorder="1" applyAlignment="1">
      <alignment horizontal="center"/>
    </xf>
    <xf numFmtId="0" fontId="20" fillId="0" borderId="0" xfId="5" applyFont="1" applyAlignment="1">
      <alignment horizontal="center"/>
    </xf>
    <xf numFmtId="166" fontId="19" fillId="2" borderId="1" xfId="7" applyNumberFormat="1" applyFont="1" applyFill="1" applyBorder="1" applyAlignment="1">
      <alignment horizontal="center"/>
    </xf>
    <xf numFmtId="0" fontId="11" fillId="0" borderId="4" xfId="5" applyBorder="1" applyAlignment="1">
      <alignment horizontal="center"/>
    </xf>
    <xf numFmtId="43" fontId="23" fillId="0" borderId="0" xfId="8" applyFont="1" applyBorder="1" applyAlignment="1">
      <alignment horizontal="center"/>
    </xf>
    <xf numFmtId="43" fontId="24" fillId="0" borderId="0" xfId="8" applyFont="1" applyBorder="1" applyAlignment="1">
      <alignment horizontal="center"/>
    </xf>
    <xf numFmtId="44" fontId="9" fillId="0" borderId="2" xfId="1" applyNumberFormat="1" applyFont="1" applyBorder="1"/>
    <xf numFmtId="0" fontId="25" fillId="9" borderId="4" xfId="1" applyFont="1" applyFill="1" applyBorder="1" applyAlignment="1">
      <alignment horizontal="center" vertical="center"/>
    </xf>
    <xf numFmtId="0" fontId="10" fillId="0" borderId="4" xfId="1" applyFont="1" applyBorder="1" applyAlignment="1">
      <alignment vertical="center" wrapText="1"/>
    </xf>
    <xf numFmtId="0" fontId="26" fillId="0" borderId="0" xfId="0" applyFont="1" applyAlignment="1">
      <alignment wrapText="1"/>
    </xf>
    <xf numFmtId="0" fontId="26" fillId="0" borderId="0" xfId="0" applyFont="1" applyAlignment="1">
      <alignment vertical="center" wrapText="1"/>
    </xf>
    <xf numFmtId="0" fontId="10" fillId="0" borderId="4" xfId="1" applyFont="1" applyBorder="1" applyAlignment="1">
      <alignment horizontal="left" vertical="center" wrapText="1"/>
    </xf>
    <xf numFmtId="0" fontId="26" fillId="0" borderId="4" xfId="0" applyFont="1" applyBorder="1" applyAlignment="1">
      <alignment wrapText="1"/>
    </xf>
    <xf numFmtId="0" fontId="26" fillId="0" borderId="2" xfId="0" applyFont="1" applyBorder="1" applyAlignment="1">
      <alignment wrapText="1"/>
    </xf>
    <xf numFmtId="0" fontId="26" fillId="0" borderId="4" xfId="0" applyFont="1" applyBorder="1" applyAlignment="1">
      <alignment vertical="center" wrapText="1"/>
    </xf>
    <xf numFmtId="0" fontId="29" fillId="0" borderId="2" xfId="1" applyFont="1" applyBorder="1" applyAlignment="1">
      <alignment horizontal="right"/>
    </xf>
    <xf numFmtId="0" fontId="13" fillId="7" borderId="5" xfId="5" applyFont="1" applyFill="1" applyBorder="1" applyAlignment="1">
      <alignment horizontal="center" vertical="center" wrapText="1"/>
    </xf>
    <xf numFmtId="0" fontId="13" fillId="7" borderId="7" xfId="5" applyFont="1" applyFill="1" applyBorder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11" fillId="4" borderId="8" xfId="5" applyFill="1" applyBorder="1" applyAlignment="1">
      <alignment horizontal="center"/>
    </xf>
    <xf numFmtId="0" fontId="11" fillId="4" borderId="9" xfId="5" applyFill="1" applyBorder="1" applyAlignment="1">
      <alignment horizontal="center"/>
    </xf>
    <xf numFmtId="0" fontId="11" fillId="4" borderId="10" xfId="5" applyFill="1" applyBorder="1" applyAlignment="1">
      <alignment horizontal="center"/>
    </xf>
    <xf numFmtId="0" fontId="11" fillId="4" borderId="11" xfId="5" applyFill="1" applyBorder="1" applyAlignment="1">
      <alignment horizontal="center"/>
    </xf>
    <xf numFmtId="0" fontId="12" fillId="6" borderId="4" xfId="5" applyFont="1" applyFill="1" applyBorder="1" applyAlignment="1">
      <alignment horizontal="center"/>
    </xf>
    <xf numFmtId="0" fontId="13" fillId="7" borderId="2" xfId="5" applyFont="1" applyFill="1" applyBorder="1" applyAlignment="1">
      <alignment horizontal="center" vertical="center" wrapText="1"/>
    </xf>
    <xf numFmtId="0" fontId="15" fillId="0" borderId="0" xfId="6" applyFont="1" applyAlignment="1" applyProtection="1">
      <alignment horizontal="center" vertical="center"/>
      <protection locked="0"/>
    </xf>
    <xf numFmtId="0" fontId="15" fillId="0" borderId="13" xfId="6" applyFont="1" applyBorder="1" applyAlignment="1" applyProtection="1">
      <alignment horizontal="center" vertical="center"/>
      <protection locked="0"/>
    </xf>
    <xf numFmtId="0" fontId="30" fillId="0" borderId="0" xfId="1" applyFont="1" applyAlignment="1">
      <alignment horizontal="center" wrapText="1"/>
    </xf>
    <xf numFmtId="0" fontId="7" fillId="0" borderId="0" xfId="1" applyFont="1" applyAlignment="1">
      <alignment horizontal="center" wrapText="1"/>
    </xf>
    <xf numFmtId="2" fontId="27" fillId="6" borderId="5" xfId="1" applyNumberFormat="1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vertical="center" wrapText="1"/>
    </xf>
    <xf numFmtId="0" fontId="28" fillId="0" borderId="7" xfId="0" applyFont="1" applyBorder="1" applyAlignment="1">
      <alignment vertical="center" wrapText="1"/>
    </xf>
    <xf numFmtId="0" fontId="28" fillId="0" borderId="7" xfId="0" applyFont="1" applyBorder="1" applyAlignment="1">
      <alignment horizontal="center" vertical="center" wrapText="1"/>
    </xf>
    <xf numFmtId="2" fontId="27" fillId="10" borderId="5" xfId="1" applyNumberFormat="1" applyFont="1" applyFill="1" applyBorder="1" applyAlignment="1">
      <alignment horizontal="center" vertical="center" wrapText="1"/>
    </xf>
    <xf numFmtId="2" fontId="27" fillId="10" borderId="6" xfId="1" applyNumberFormat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vertical="center" wrapText="1"/>
    </xf>
    <xf numFmtId="0" fontId="0" fillId="10" borderId="7" xfId="0" applyFill="1" applyBorder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</cellXfs>
  <cellStyles count="9">
    <cellStyle name="Dziesiętny 2" xfId="7" xr:uid="{00000000-0005-0000-0000-000000000000}"/>
    <cellStyle name="Dziesiętny 3" xfId="8" xr:uid="{00000000-0005-0000-0000-000001000000}"/>
    <cellStyle name="Hiperłącze 2" xfId="3" xr:uid="{00000000-0005-0000-0000-000002000000}"/>
    <cellStyle name="Normal 3" xfId="4" xr:uid="{00000000-0005-0000-0000-000003000000}"/>
    <cellStyle name="Normalny" xfId="0" builtinId="0"/>
    <cellStyle name="Normalny 2" xfId="1" xr:uid="{00000000-0005-0000-0000-000005000000}"/>
    <cellStyle name="Normalny 2 2" xfId="5" xr:uid="{00000000-0005-0000-0000-000006000000}"/>
    <cellStyle name="Normalny 3" xfId="6" xr:uid="{00000000-0005-0000-0000-000007000000}"/>
    <cellStyle name="Walutowy 2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198"/>
  <sheetViews>
    <sheetView zoomScale="60" zoomScaleNormal="60" workbookViewId="0">
      <pane ySplit="4" topLeftCell="A72" activePane="bottomLeft" state="frozen"/>
      <selection pane="bottomLeft" activeCell="D149" sqref="D149"/>
    </sheetView>
  </sheetViews>
  <sheetFormatPr defaultColWidth="7.625" defaultRowHeight="15" outlineLevelRow="1"/>
  <cols>
    <col min="1" max="1" width="7.625" style="54"/>
    <col min="2" max="2" width="11.625" style="54" bestFit="1" customWidth="1"/>
    <col min="3" max="3" width="58.875" style="54" customWidth="1"/>
    <col min="4" max="4" width="21.25" style="54" customWidth="1"/>
    <col min="5" max="5" width="30" style="54" customWidth="1"/>
    <col min="6" max="8" width="23.875" style="54" customWidth="1"/>
    <col min="9" max="9" width="7.625" style="29"/>
    <col min="10" max="16384" width="7.625" style="54"/>
  </cols>
  <sheetData>
    <row r="1" spans="2:8" ht="45" customHeight="1">
      <c r="B1" s="89" t="s">
        <v>22</v>
      </c>
      <c r="C1" s="89"/>
      <c r="D1" s="89"/>
      <c r="E1" s="89"/>
      <c r="F1" s="89"/>
      <c r="G1" s="89"/>
      <c r="H1" s="89"/>
    </row>
    <row r="2" spans="2:8" ht="27.75" customHeight="1">
      <c r="B2" s="90" t="s">
        <v>23</v>
      </c>
      <c r="C2" s="91"/>
      <c r="D2" s="94">
        <v>350</v>
      </c>
      <c r="E2" s="94"/>
      <c r="F2" s="94"/>
      <c r="G2" s="94"/>
      <c r="H2" s="94"/>
    </row>
    <row r="3" spans="2:8" ht="27.75" customHeight="1">
      <c r="B3" s="92"/>
      <c r="C3" s="93"/>
      <c r="D3" s="31">
        <f>SUM(E3:H3)</f>
        <v>350</v>
      </c>
      <c r="E3" s="31">
        <v>100</v>
      </c>
      <c r="F3" s="31">
        <v>100</v>
      </c>
      <c r="G3" s="30">
        <v>100</v>
      </c>
      <c r="H3" s="30">
        <v>50</v>
      </c>
    </row>
    <row r="4" spans="2:8" s="33" customFormat="1" ht="70.5" customHeight="1">
      <c r="B4" s="95" t="s">
        <v>24</v>
      </c>
      <c r="C4" s="95"/>
      <c r="D4" s="32" t="s">
        <v>25</v>
      </c>
      <c r="E4" s="32" t="s">
        <v>26</v>
      </c>
      <c r="F4" s="32" t="s">
        <v>27</v>
      </c>
      <c r="G4" s="32" t="s">
        <v>28</v>
      </c>
      <c r="H4" s="32" t="s">
        <v>29</v>
      </c>
    </row>
    <row r="5" spans="2:8" s="37" customFormat="1" ht="18.75">
      <c r="B5" s="34">
        <v>470001</v>
      </c>
      <c r="C5" s="35" t="s">
        <v>30</v>
      </c>
      <c r="D5" s="36">
        <f>SUM(E5:H5)</f>
        <v>0</v>
      </c>
      <c r="E5" s="36"/>
      <c r="F5" s="36"/>
      <c r="G5" s="36"/>
      <c r="H5" s="36"/>
    </row>
    <row r="6" spans="2:8" s="37" customFormat="1" ht="18.75">
      <c r="B6" s="34">
        <v>470007</v>
      </c>
      <c r="C6" s="35" t="s">
        <v>31</v>
      </c>
      <c r="D6" s="36">
        <f t="shared" ref="D6:D69" si="0">SUM(E6:H6)</f>
        <v>0</v>
      </c>
      <c r="E6" s="36"/>
      <c r="F6" s="36"/>
      <c r="G6" s="36"/>
      <c r="H6" s="36"/>
    </row>
    <row r="7" spans="2:8" s="37" customFormat="1" ht="18.75">
      <c r="B7" s="34">
        <v>470033</v>
      </c>
      <c r="C7" s="35" t="s">
        <v>32</v>
      </c>
      <c r="D7" s="36">
        <f t="shared" si="0"/>
        <v>0</v>
      </c>
      <c r="E7" s="36"/>
      <c r="F7" s="36"/>
      <c r="G7" s="36"/>
      <c r="H7" s="36"/>
    </row>
    <row r="8" spans="2:8" s="37" customFormat="1" ht="18.75">
      <c r="B8" s="34">
        <v>470035</v>
      </c>
      <c r="C8" s="35" t="s">
        <v>33</v>
      </c>
      <c r="D8" s="36">
        <f t="shared" si="0"/>
        <v>0</v>
      </c>
      <c r="E8" s="36"/>
      <c r="F8" s="36"/>
      <c r="G8" s="36"/>
      <c r="H8" s="36"/>
    </row>
    <row r="9" spans="2:8" s="37" customFormat="1" ht="18.75">
      <c r="B9" s="34">
        <v>470042</v>
      </c>
      <c r="C9" s="35" t="s">
        <v>34</v>
      </c>
      <c r="D9" s="36">
        <f t="shared" si="0"/>
        <v>0</v>
      </c>
      <c r="E9" s="36"/>
      <c r="F9" s="36"/>
      <c r="G9" s="36"/>
      <c r="H9" s="36"/>
    </row>
    <row r="10" spans="2:8" s="37" customFormat="1" ht="18.75">
      <c r="B10" s="34">
        <v>470051</v>
      </c>
      <c r="C10" s="35" t="s">
        <v>35</v>
      </c>
      <c r="D10" s="36">
        <f t="shared" si="0"/>
        <v>0</v>
      </c>
      <c r="E10" s="36"/>
      <c r="F10" s="36"/>
      <c r="G10" s="36"/>
      <c r="H10" s="36"/>
    </row>
    <row r="11" spans="2:8" s="37" customFormat="1" ht="18.75">
      <c r="B11" s="34">
        <v>400499</v>
      </c>
      <c r="C11" s="35" t="s">
        <v>36</v>
      </c>
      <c r="D11" s="36">
        <f t="shared" si="0"/>
        <v>0</v>
      </c>
      <c r="E11" s="36"/>
      <c r="F11" s="36"/>
      <c r="G11" s="36"/>
      <c r="H11" s="36"/>
    </row>
    <row r="12" spans="2:8" s="37" customFormat="1" ht="18.75">
      <c r="B12" s="34">
        <v>470036</v>
      </c>
      <c r="C12" s="35" t="s">
        <v>37</v>
      </c>
      <c r="D12" s="36">
        <f t="shared" si="0"/>
        <v>0</v>
      </c>
      <c r="E12" s="36"/>
      <c r="F12" s="36"/>
      <c r="G12" s="36"/>
      <c r="H12" s="36"/>
    </row>
    <row r="13" spans="2:8" s="37" customFormat="1" ht="18.75">
      <c r="B13" s="34">
        <v>470179</v>
      </c>
      <c r="C13" s="35" t="s">
        <v>38</v>
      </c>
      <c r="D13" s="36">
        <f t="shared" si="0"/>
        <v>35</v>
      </c>
      <c r="E13" s="36">
        <v>10</v>
      </c>
      <c r="F13" s="36">
        <v>10</v>
      </c>
      <c r="G13" s="36">
        <v>10</v>
      </c>
      <c r="H13" s="36">
        <v>5</v>
      </c>
    </row>
    <row r="14" spans="2:8" s="37" customFormat="1" ht="18.75">
      <c r="B14" s="34">
        <v>470181</v>
      </c>
      <c r="C14" s="35" t="s">
        <v>39</v>
      </c>
      <c r="D14" s="36">
        <f t="shared" si="0"/>
        <v>0</v>
      </c>
      <c r="E14" s="36"/>
      <c r="F14" s="36"/>
      <c r="G14" s="36"/>
      <c r="H14" s="36"/>
    </row>
    <row r="15" spans="2:8" s="37" customFormat="1" ht="18.75">
      <c r="B15" s="34">
        <v>470183</v>
      </c>
      <c r="C15" s="35" t="s">
        <v>40</v>
      </c>
      <c r="D15" s="36">
        <f t="shared" si="0"/>
        <v>0</v>
      </c>
      <c r="E15" s="36"/>
      <c r="F15" s="36"/>
      <c r="G15" s="36"/>
      <c r="H15" s="36"/>
    </row>
    <row r="16" spans="2:8" s="37" customFormat="1" ht="18.75">
      <c r="B16" s="34">
        <v>470184</v>
      </c>
      <c r="C16" s="35" t="s">
        <v>41</v>
      </c>
      <c r="D16" s="36">
        <f t="shared" si="0"/>
        <v>0</v>
      </c>
      <c r="E16" s="36"/>
      <c r="F16" s="36"/>
      <c r="G16" s="36"/>
      <c r="H16" s="36"/>
    </row>
    <row r="17" spans="2:8" s="37" customFormat="1" ht="18.75">
      <c r="B17" s="34">
        <v>470194</v>
      </c>
      <c r="C17" s="35" t="s">
        <v>42</v>
      </c>
      <c r="D17" s="36">
        <f t="shared" si="0"/>
        <v>1</v>
      </c>
      <c r="E17" s="36">
        <v>1</v>
      </c>
      <c r="F17" s="36"/>
      <c r="G17" s="36"/>
      <c r="H17" s="36"/>
    </row>
    <row r="18" spans="2:8" s="37" customFormat="1" ht="18.75">
      <c r="B18" s="34">
        <v>470207</v>
      </c>
      <c r="C18" s="35" t="s">
        <v>43</v>
      </c>
      <c r="D18" s="36">
        <f t="shared" si="0"/>
        <v>0</v>
      </c>
      <c r="E18" s="36"/>
      <c r="F18" s="36"/>
      <c r="G18" s="36"/>
      <c r="H18" s="36"/>
    </row>
    <row r="19" spans="2:8" s="37" customFormat="1" ht="18.75" hidden="1">
      <c r="B19" s="34">
        <v>470215</v>
      </c>
      <c r="C19" s="35" t="s">
        <v>44</v>
      </c>
      <c r="D19" s="36">
        <f t="shared" si="0"/>
        <v>0</v>
      </c>
      <c r="E19" s="36"/>
      <c r="F19" s="36"/>
      <c r="G19" s="36"/>
      <c r="H19" s="36"/>
    </row>
    <row r="20" spans="2:8" s="37" customFormat="1" ht="18.75">
      <c r="B20" s="34">
        <v>470230</v>
      </c>
      <c r="C20" s="35" t="s">
        <v>45</v>
      </c>
      <c r="D20" s="36">
        <f t="shared" si="0"/>
        <v>1</v>
      </c>
      <c r="E20" s="36"/>
      <c r="F20" s="36"/>
      <c r="G20" s="36"/>
      <c r="H20" s="36">
        <v>1</v>
      </c>
    </row>
    <row r="21" spans="2:8" s="37" customFormat="1" ht="18.75" hidden="1">
      <c r="B21" s="34">
        <v>470246</v>
      </c>
      <c r="C21" s="35" t="s">
        <v>46</v>
      </c>
      <c r="D21" s="36">
        <f t="shared" si="0"/>
        <v>0</v>
      </c>
      <c r="E21" s="36"/>
      <c r="F21" s="36"/>
      <c r="G21" s="36"/>
      <c r="H21" s="36"/>
    </row>
    <row r="22" spans="2:8" s="37" customFormat="1" ht="18.75">
      <c r="B22" s="34">
        <v>470249</v>
      </c>
      <c r="C22" s="35" t="s">
        <v>47</v>
      </c>
      <c r="D22" s="36">
        <f t="shared" si="0"/>
        <v>0</v>
      </c>
      <c r="E22" s="36"/>
      <c r="F22" s="36"/>
      <c r="G22" s="36"/>
      <c r="H22" s="36"/>
    </row>
    <row r="23" spans="2:8" s="37" customFormat="1" ht="18.75">
      <c r="B23" s="34">
        <v>470318</v>
      </c>
      <c r="C23" s="35" t="s">
        <v>48</v>
      </c>
      <c r="D23" s="36">
        <f t="shared" si="0"/>
        <v>1</v>
      </c>
      <c r="E23" s="36"/>
      <c r="F23" s="36">
        <v>1</v>
      </c>
      <c r="G23" s="36"/>
      <c r="H23" s="36"/>
    </row>
    <row r="24" spans="2:8" s="37" customFormat="1" ht="18.75">
      <c r="B24" s="34">
        <v>470327</v>
      </c>
      <c r="C24" s="35" t="s">
        <v>49</v>
      </c>
      <c r="D24" s="36">
        <f t="shared" si="0"/>
        <v>1</v>
      </c>
      <c r="E24" s="36"/>
      <c r="F24" s="36"/>
      <c r="G24" s="36"/>
      <c r="H24" s="36">
        <v>1</v>
      </c>
    </row>
    <row r="25" spans="2:8" s="37" customFormat="1" ht="18.75">
      <c r="B25" s="34">
        <v>470347</v>
      </c>
      <c r="C25" s="35" t="s">
        <v>5</v>
      </c>
      <c r="D25" s="36">
        <f t="shared" si="0"/>
        <v>10</v>
      </c>
      <c r="E25" s="36"/>
      <c r="F25" s="36">
        <v>5</v>
      </c>
      <c r="G25" s="36"/>
      <c r="H25" s="36">
        <v>5</v>
      </c>
    </row>
    <row r="26" spans="2:8" s="37" customFormat="1" ht="18.75">
      <c r="B26" s="34">
        <v>470401</v>
      </c>
      <c r="C26" s="35" t="s">
        <v>50</v>
      </c>
      <c r="D26" s="36">
        <f t="shared" si="0"/>
        <v>0</v>
      </c>
      <c r="E26" s="36"/>
      <c r="F26" s="36"/>
      <c r="G26" s="36"/>
      <c r="H26" s="36"/>
    </row>
    <row r="27" spans="2:8" s="37" customFormat="1" ht="18.75">
      <c r="B27" s="34">
        <v>470430</v>
      </c>
      <c r="C27" s="35" t="s">
        <v>51</v>
      </c>
      <c r="D27" s="36">
        <f t="shared" si="0"/>
        <v>0</v>
      </c>
      <c r="E27" s="36"/>
      <c r="F27" s="36"/>
      <c r="G27" s="36"/>
      <c r="H27" s="36"/>
    </row>
    <row r="28" spans="2:8" s="37" customFormat="1" ht="18.75">
      <c r="B28" s="34">
        <v>470530</v>
      </c>
      <c r="C28" s="35" t="s">
        <v>52</v>
      </c>
      <c r="D28" s="36">
        <f t="shared" si="0"/>
        <v>0</v>
      </c>
      <c r="E28" s="36"/>
      <c r="F28" s="36"/>
      <c r="G28" s="36"/>
      <c r="H28" s="36"/>
    </row>
    <row r="29" spans="2:8" s="37" customFormat="1" ht="18.75">
      <c r="B29" s="34">
        <v>480275</v>
      </c>
      <c r="C29" s="35" t="s">
        <v>53</v>
      </c>
      <c r="D29" s="36">
        <f t="shared" si="0"/>
        <v>0</v>
      </c>
      <c r="E29" s="36"/>
      <c r="F29" s="36"/>
      <c r="G29" s="36"/>
      <c r="H29" s="36"/>
    </row>
    <row r="30" spans="2:8" s="37" customFormat="1" ht="18.75">
      <c r="B30" s="34">
        <v>480299</v>
      </c>
      <c r="C30" s="35" t="s">
        <v>54</v>
      </c>
      <c r="D30" s="36">
        <f t="shared" si="0"/>
        <v>1</v>
      </c>
      <c r="E30" s="36"/>
      <c r="F30" s="36">
        <v>1</v>
      </c>
      <c r="G30" s="36"/>
      <c r="H30" s="36"/>
    </row>
    <row r="31" spans="2:8" s="37" customFormat="1" ht="18.75">
      <c r="B31" s="34">
        <v>480422</v>
      </c>
      <c r="C31" s="35" t="s">
        <v>55</v>
      </c>
      <c r="D31" s="36">
        <f t="shared" si="0"/>
        <v>17</v>
      </c>
      <c r="E31" s="36"/>
      <c r="F31" s="36">
        <v>17</v>
      </c>
      <c r="G31" s="36"/>
      <c r="H31" s="36"/>
    </row>
    <row r="32" spans="2:8" s="37" customFormat="1" ht="18.75">
      <c r="B32" s="34">
        <v>480440</v>
      </c>
      <c r="C32" s="35" t="s">
        <v>56</v>
      </c>
      <c r="D32" s="36">
        <f t="shared" si="0"/>
        <v>0</v>
      </c>
      <c r="E32" s="36"/>
      <c r="F32" s="36"/>
      <c r="G32" s="36"/>
      <c r="H32" s="36"/>
    </row>
    <row r="33" spans="2:8" s="37" customFormat="1" ht="18.75" hidden="1" outlineLevel="1">
      <c r="B33" s="34" t="s">
        <v>57</v>
      </c>
      <c r="C33" s="35" t="s">
        <v>4</v>
      </c>
      <c r="D33" s="36">
        <f t="shared" si="0"/>
        <v>0</v>
      </c>
      <c r="E33" s="36"/>
      <c r="F33" s="36"/>
      <c r="G33" s="36"/>
      <c r="H33" s="36"/>
    </row>
    <row r="34" spans="2:8" s="37" customFormat="1" ht="18.75" hidden="1" outlineLevel="1">
      <c r="B34" s="34" t="s">
        <v>58</v>
      </c>
      <c r="C34" s="35" t="s">
        <v>59</v>
      </c>
      <c r="D34" s="36">
        <f t="shared" si="0"/>
        <v>0</v>
      </c>
      <c r="E34" s="36"/>
      <c r="F34" s="36"/>
      <c r="G34" s="36"/>
      <c r="H34" s="36"/>
    </row>
    <row r="35" spans="2:8" s="37" customFormat="1" ht="18.75" hidden="1" outlineLevel="1">
      <c r="B35" s="34" t="s">
        <v>60</v>
      </c>
      <c r="C35" s="35" t="s">
        <v>1</v>
      </c>
      <c r="D35" s="36">
        <f t="shared" si="0"/>
        <v>0</v>
      </c>
      <c r="E35" s="36"/>
      <c r="F35" s="36"/>
      <c r="G35" s="36"/>
      <c r="H35" s="36"/>
    </row>
    <row r="36" spans="2:8" s="37" customFormat="1" ht="18.75" hidden="1" outlineLevel="1">
      <c r="B36" s="34" t="s">
        <v>61</v>
      </c>
      <c r="C36" s="35" t="s">
        <v>2</v>
      </c>
      <c r="D36" s="36">
        <f t="shared" si="0"/>
        <v>0</v>
      </c>
      <c r="E36" s="36"/>
      <c r="F36" s="36"/>
      <c r="G36" s="36"/>
      <c r="H36" s="36"/>
    </row>
    <row r="37" spans="2:8" s="37" customFormat="1" ht="18.75" hidden="1" outlineLevel="1">
      <c r="B37" s="34" t="s">
        <v>62</v>
      </c>
      <c r="C37" s="35" t="s">
        <v>38</v>
      </c>
      <c r="D37" s="36">
        <f t="shared" si="0"/>
        <v>0</v>
      </c>
      <c r="E37" s="36"/>
      <c r="F37" s="36"/>
      <c r="G37" s="36"/>
      <c r="H37" s="36"/>
    </row>
    <row r="38" spans="2:8" s="37" customFormat="1" ht="18.75" hidden="1" outlineLevel="1">
      <c r="B38" s="34" t="s">
        <v>63</v>
      </c>
      <c r="C38" s="35" t="s">
        <v>40</v>
      </c>
      <c r="D38" s="36">
        <f t="shared" si="0"/>
        <v>0</v>
      </c>
      <c r="E38" s="36"/>
      <c r="F38" s="36"/>
      <c r="G38" s="36"/>
      <c r="H38" s="36"/>
    </row>
    <row r="39" spans="2:8" s="37" customFormat="1" ht="18.75" hidden="1" outlineLevel="1">
      <c r="B39" s="34" t="s">
        <v>64</v>
      </c>
      <c r="C39" s="35" t="s">
        <v>41</v>
      </c>
      <c r="D39" s="36">
        <f t="shared" si="0"/>
        <v>0</v>
      </c>
      <c r="E39" s="36"/>
      <c r="F39" s="36"/>
      <c r="G39" s="36"/>
      <c r="H39" s="36"/>
    </row>
    <row r="40" spans="2:8" s="37" customFormat="1" ht="18.75" hidden="1" outlineLevel="1">
      <c r="B40" s="34" t="s">
        <v>65</v>
      </c>
      <c r="C40" s="35" t="s">
        <v>42</v>
      </c>
      <c r="D40" s="36">
        <f t="shared" si="0"/>
        <v>0</v>
      </c>
      <c r="E40" s="36"/>
      <c r="F40" s="36"/>
      <c r="G40" s="36"/>
      <c r="H40" s="36"/>
    </row>
    <row r="41" spans="2:8" s="37" customFormat="1" ht="18.75" hidden="1" outlineLevel="1">
      <c r="B41" s="34" t="s">
        <v>66</v>
      </c>
      <c r="C41" s="35" t="s">
        <v>6</v>
      </c>
      <c r="D41" s="36">
        <f t="shared" si="0"/>
        <v>0</v>
      </c>
      <c r="E41" s="36"/>
      <c r="F41" s="36"/>
      <c r="G41" s="36"/>
      <c r="H41" s="36"/>
    </row>
    <row r="42" spans="2:8" s="37" customFormat="1" ht="18.75" hidden="1" outlineLevel="1">
      <c r="B42" s="34" t="s">
        <v>67</v>
      </c>
      <c r="C42" s="35" t="s">
        <v>45</v>
      </c>
      <c r="D42" s="36">
        <f t="shared" si="0"/>
        <v>0</v>
      </c>
      <c r="E42" s="36"/>
      <c r="F42" s="36"/>
      <c r="G42" s="36"/>
      <c r="H42" s="36"/>
    </row>
    <row r="43" spans="2:8" s="37" customFormat="1" ht="18.75" hidden="1" outlineLevel="1">
      <c r="B43" s="34" t="s">
        <v>68</v>
      </c>
      <c r="C43" s="35" t="s">
        <v>69</v>
      </c>
      <c r="D43" s="36">
        <f t="shared" si="0"/>
        <v>0</v>
      </c>
      <c r="E43" s="36"/>
      <c r="F43" s="36"/>
      <c r="G43" s="36"/>
      <c r="H43" s="36"/>
    </row>
    <row r="44" spans="2:8" s="37" customFormat="1" ht="18.75" hidden="1" outlineLevel="1">
      <c r="B44" s="34" t="s">
        <v>70</v>
      </c>
      <c r="C44" s="35" t="s">
        <v>71</v>
      </c>
      <c r="D44" s="36">
        <f t="shared" si="0"/>
        <v>0</v>
      </c>
      <c r="E44" s="36"/>
      <c r="F44" s="36"/>
      <c r="G44" s="36"/>
      <c r="H44" s="36"/>
    </row>
    <row r="45" spans="2:8" s="37" customFormat="1" ht="18.75" hidden="1" outlineLevel="1">
      <c r="B45" s="34" t="s">
        <v>72</v>
      </c>
      <c r="C45" s="35" t="s">
        <v>48</v>
      </c>
      <c r="D45" s="36">
        <f t="shared" si="0"/>
        <v>0</v>
      </c>
      <c r="E45" s="36"/>
      <c r="F45" s="36"/>
      <c r="G45" s="36"/>
      <c r="H45" s="36"/>
    </row>
    <row r="46" spans="2:8" s="37" customFormat="1" ht="18.75" hidden="1" outlineLevel="1">
      <c r="B46" s="34" t="s">
        <v>73</v>
      </c>
      <c r="C46" s="35" t="s">
        <v>49</v>
      </c>
      <c r="D46" s="36">
        <f t="shared" si="0"/>
        <v>0</v>
      </c>
      <c r="E46" s="36"/>
      <c r="F46" s="36"/>
      <c r="G46" s="36"/>
      <c r="H46" s="36"/>
    </row>
    <row r="47" spans="2:8" s="37" customFormat="1" ht="18.75" hidden="1" outlineLevel="1">
      <c r="B47" s="34" t="s">
        <v>74</v>
      </c>
      <c r="C47" s="35" t="s">
        <v>75</v>
      </c>
      <c r="D47" s="36">
        <f t="shared" si="0"/>
        <v>0</v>
      </c>
      <c r="E47" s="36"/>
      <c r="F47" s="36"/>
      <c r="G47" s="36"/>
      <c r="H47" s="36"/>
    </row>
    <row r="48" spans="2:8" s="37" customFormat="1" ht="18.75" hidden="1" outlineLevel="1">
      <c r="B48" s="34" t="s">
        <v>76</v>
      </c>
      <c r="C48" s="35" t="s">
        <v>5</v>
      </c>
      <c r="D48" s="36">
        <f t="shared" si="0"/>
        <v>0</v>
      </c>
      <c r="E48" s="36"/>
      <c r="F48" s="36"/>
      <c r="G48" s="36"/>
      <c r="H48" s="36"/>
    </row>
    <row r="49" spans="2:8" s="37" customFormat="1" ht="18.75" hidden="1" outlineLevel="1">
      <c r="B49" s="34" t="s">
        <v>77</v>
      </c>
      <c r="C49" s="35" t="s">
        <v>78</v>
      </c>
      <c r="D49" s="36">
        <f t="shared" si="0"/>
        <v>0</v>
      </c>
      <c r="E49" s="36"/>
      <c r="F49" s="36"/>
      <c r="G49" s="36"/>
      <c r="H49" s="36"/>
    </row>
    <row r="50" spans="2:8" s="37" customFormat="1" ht="18.75" hidden="1" outlineLevel="1">
      <c r="B50" s="34" t="s">
        <v>79</v>
      </c>
      <c r="C50" s="35" t="s">
        <v>50</v>
      </c>
      <c r="D50" s="36">
        <f t="shared" si="0"/>
        <v>0</v>
      </c>
      <c r="E50" s="36"/>
      <c r="F50" s="36"/>
      <c r="G50" s="36"/>
      <c r="H50" s="36"/>
    </row>
    <row r="51" spans="2:8" s="37" customFormat="1" ht="18.75" hidden="1" outlineLevel="1">
      <c r="B51" s="34" t="s">
        <v>80</v>
      </c>
      <c r="C51" s="35" t="s">
        <v>3</v>
      </c>
      <c r="D51" s="36">
        <f t="shared" si="0"/>
        <v>0</v>
      </c>
      <c r="E51" s="36"/>
      <c r="F51" s="36"/>
      <c r="G51" s="36"/>
      <c r="H51" s="36"/>
    </row>
    <row r="52" spans="2:8" s="37" customFormat="1" ht="18.75" hidden="1" outlineLevel="1">
      <c r="B52" s="34" t="s">
        <v>81</v>
      </c>
      <c r="C52" s="35" t="s">
        <v>82</v>
      </c>
      <c r="D52" s="36">
        <f t="shared" si="0"/>
        <v>0</v>
      </c>
      <c r="E52" s="36"/>
      <c r="F52" s="36"/>
      <c r="G52" s="36"/>
      <c r="H52" s="36"/>
    </row>
    <row r="53" spans="2:8" s="37" customFormat="1" ht="18.75" hidden="1" outlineLevel="1">
      <c r="B53" s="34" t="s">
        <v>83</v>
      </c>
      <c r="C53" s="35" t="s">
        <v>84</v>
      </c>
      <c r="D53" s="36">
        <f t="shared" si="0"/>
        <v>0</v>
      </c>
      <c r="E53" s="36"/>
      <c r="F53" s="36"/>
      <c r="G53" s="36"/>
      <c r="H53" s="36"/>
    </row>
    <row r="54" spans="2:8" s="37" customFormat="1" ht="18.75" hidden="1" outlineLevel="1">
      <c r="B54" s="34" t="s">
        <v>85</v>
      </c>
      <c r="C54" s="35" t="s">
        <v>86</v>
      </c>
      <c r="D54" s="36">
        <f t="shared" si="0"/>
        <v>0</v>
      </c>
      <c r="E54" s="36"/>
      <c r="F54" s="36"/>
      <c r="G54" s="36"/>
      <c r="H54" s="36"/>
    </row>
    <row r="55" spans="2:8" s="37" customFormat="1" ht="18.75" collapsed="1">
      <c r="B55" s="34" t="s">
        <v>87</v>
      </c>
      <c r="C55" s="35" t="s">
        <v>88</v>
      </c>
      <c r="D55" s="36">
        <f t="shared" si="0"/>
        <v>0</v>
      </c>
      <c r="E55" s="36"/>
      <c r="F55" s="36"/>
      <c r="G55" s="36"/>
      <c r="H55" s="36"/>
    </row>
    <row r="56" spans="2:8" s="37" customFormat="1" ht="18.75">
      <c r="B56" s="34" t="s">
        <v>89</v>
      </c>
      <c r="C56" s="35" t="s">
        <v>90</v>
      </c>
      <c r="D56" s="36">
        <f t="shared" si="0"/>
        <v>0</v>
      </c>
      <c r="E56" s="36"/>
      <c r="F56" s="36"/>
      <c r="G56" s="36"/>
      <c r="H56" s="36"/>
    </row>
    <row r="57" spans="2:8" s="37" customFormat="1" ht="18.75">
      <c r="B57" s="34" t="s">
        <v>91</v>
      </c>
      <c r="C57" s="35" t="s">
        <v>92</v>
      </c>
      <c r="D57" s="36">
        <f t="shared" si="0"/>
        <v>0</v>
      </c>
      <c r="E57" s="36"/>
      <c r="F57" s="36"/>
      <c r="G57" s="36"/>
      <c r="H57" s="36"/>
    </row>
    <row r="58" spans="2:8" s="37" customFormat="1" ht="18.75">
      <c r="B58" s="34" t="s">
        <v>93</v>
      </c>
      <c r="C58" s="35" t="s">
        <v>94</v>
      </c>
      <c r="D58" s="36">
        <f t="shared" si="0"/>
        <v>0</v>
      </c>
      <c r="E58" s="36"/>
      <c r="F58" s="36"/>
      <c r="G58" s="36"/>
      <c r="H58" s="36"/>
    </row>
    <row r="59" spans="2:8" s="37" customFormat="1" ht="18.75">
      <c r="B59" s="34">
        <v>480460</v>
      </c>
      <c r="C59" s="35" t="s">
        <v>82</v>
      </c>
      <c r="D59" s="36">
        <f t="shared" si="0"/>
        <v>9</v>
      </c>
      <c r="E59" s="36"/>
      <c r="F59" s="36">
        <v>9</v>
      </c>
      <c r="G59" s="36"/>
      <c r="H59" s="36"/>
    </row>
    <row r="60" spans="2:8" s="37" customFormat="1" ht="18.75">
      <c r="B60" s="34" t="s">
        <v>95</v>
      </c>
      <c r="C60" s="35" t="s">
        <v>96</v>
      </c>
      <c r="D60" s="36">
        <f t="shared" si="0"/>
        <v>0</v>
      </c>
      <c r="E60" s="36"/>
      <c r="F60" s="36"/>
      <c r="G60" s="36"/>
      <c r="H60" s="36"/>
    </row>
    <row r="61" spans="2:8" s="37" customFormat="1" ht="18.75">
      <c r="B61" s="34" t="s">
        <v>97</v>
      </c>
      <c r="C61" s="35" t="s">
        <v>98</v>
      </c>
      <c r="D61" s="36">
        <f t="shared" si="0"/>
        <v>0</v>
      </c>
      <c r="E61" s="36"/>
      <c r="F61" s="36"/>
      <c r="G61" s="36"/>
      <c r="H61" s="36"/>
    </row>
    <row r="62" spans="2:8" s="37" customFormat="1" ht="18.75">
      <c r="B62" s="34" t="s">
        <v>99</v>
      </c>
      <c r="C62" s="35" t="s">
        <v>100</v>
      </c>
      <c r="D62" s="36">
        <f t="shared" si="0"/>
        <v>9</v>
      </c>
      <c r="E62" s="36"/>
      <c r="F62" s="36">
        <v>9</v>
      </c>
      <c r="G62" s="36"/>
      <c r="H62" s="36"/>
    </row>
    <row r="63" spans="2:8" s="37" customFormat="1" ht="18.75">
      <c r="B63" s="34" t="s">
        <v>101</v>
      </c>
      <c r="C63" s="35" t="s">
        <v>102</v>
      </c>
      <c r="D63" s="36">
        <f t="shared" si="0"/>
        <v>0</v>
      </c>
      <c r="E63" s="36"/>
      <c r="F63" s="36"/>
      <c r="G63" s="36"/>
      <c r="H63" s="36"/>
    </row>
    <row r="64" spans="2:8" s="37" customFormat="1" ht="18.75" hidden="1" outlineLevel="1">
      <c r="B64" s="34">
        <v>332182</v>
      </c>
      <c r="C64" s="35" t="s">
        <v>103</v>
      </c>
      <c r="D64" s="36">
        <f t="shared" si="0"/>
        <v>0</v>
      </c>
      <c r="E64" s="36"/>
      <c r="F64" s="36"/>
      <c r="G64" s="36"/>
      <c r="H64" s="36"/>
    </row>
    <row r="65" spans="2:8" s="37" customFormat="1" ht="18.75" hidden="1" outlineLevel="1">
      <c r="B65" s="34">
        <v>332181</v>
      </c>
      <c r="C65" s="35" t="s">
        <v>104</v>
      </c>
      <c r="D65" s="36">
        <f t="shared" si="0"/>
        <v>0</v>
      </c>
      <c r="E65" s="36"/>
      <c r="F65" s="36"/>
      <c r="G65" s="36"/>
      <c r="H65" s="36"/>
    </row>
    <row r="66" spans="2:8" s="37" customFormat="1" ht="18.75" hidden="1" outlineLevel="1">
      <c r="B66" s="34">
        <v>381175</v>
      </c>
      <c r="C66" s="35" t="s">
        <v>105</v>
      </c>
      <c r="D66" s="36">
        <f t="shared" si="0"/>
        <v>0</v>
      </c>
      <c r="E66" s="36"/>
      <c r="F66" s="36"/>
      <c r="G66" s="36"/>
      <c r="H66" s="36"/>
    </row>
    <row r="67" spans="2:8" s="37" customFormat="1" ht="18.75" collapsed="1">
      <c r="B67" s="34">
        <v>480445</v>
      </c>
      <c r="C67" s="35" t="s">
        <v>84</v>
      </c>
      <c r="D67" s="36">
        <f t="shared" si="0"/>
        <v>9</v>
      </c>
      <c r="E67" s="36"/>
      <c r="F67" s="36">
        <v>9</v>
      </c>
      <c r="G67" s="36"/>
      <c r="H67" s="36"/>
    </row>
    <row r="68" spans="2:8" s="37" customFormat="1" ht="18.75">
      <c r="B68" s="34">
        <v>480545</v>
      </c>
      <c r="C68" s="35" t="s">
        <v>86</v>
      </c>
      <c r="D68" s="36">
        <f t="shared" si="0"/>
        <v>9</v>
      </c>
      <c r="E68" s="36"/>
      <c r="F68" s="36"/>
      <c r="G68" s="36"/>
      <c r="H68" s="36">
        <v>9</v>
      </c>
    </row>
    <row r="69" spans="2:8" s="37" customFormat="1" ht="18.75">
      <c r="B69" s="34" t="s">
        <v>106</v>
      </c>
      <c r="C69" s="35" t="s">
        <v>107</v>
      </c>
      <c r="D69" s="36">
        <f t="shared" si="0"/>
        <v>0</v>
      </c>
      <c r="E69" s="36"/>
      <c r="F69" s="36"/>
      <c r="G69" s="36"/>
      <c r="H69" s="36"/>
    </row>
    <row r="70" spans="2:8" s="37" customFormat="1" ht="18.75">
      <c r="B70" s="34" t="s">
        <v>108</v>
      </c>
      <c r="C70" s="35" t="s">
        <v>109</v>
      </c>
      <c r="D70" s="36">
        <f t="shared" ref="D70:D119" si="1">SUM(E70:H70)</f>
        <v>34</v>
      </c>
      <c r="E70" s="36"/>
      <c r="F70" s="36"/>
      <c r="G70" s="36"/>
      <c r="H70" s="36">
        <v>34</v>
      </c>
    </row>
    <row r="71" spans="2:8" s="37" customFormat="1" ht="18.75">
      <c r="B71" s="34" t="s">
        <v>110</v>
      </c>
      <c r="C71" s="35" t="s">
        <v>111</v>
      </c>
      <c r="D71" s="36">
        <f t="shared" si="1"/>
        <v>0</v>
      </c>
      <c r="E71" s="36"/>
      <c r="F71" s="36"/>
      <c r="G71" s="36"/>
      <c r="H71" s="36"/>
    </row>
    <row r="72" spans="2:8" s="37" customFormat="1" ht="18.75">
      <c r="B72" s="34" t="s">
        <v>112</v>
      </c>
      <c r="C72" s="35" t="s">
        <v>113</v>
      </c>
      <c r="D72" s="36">
        <f t="shared" si="1"/>
        <v>9</v>
      </c>
      <c r="E72" s="36"/>
      <c r="F72" s="36">
        <v>9</v>
      </c>
      <c r="G72" s="36"/>
      <c r="H72" s="36"/>
    </row>
    <row r="73" spans="2:8" s="37" customFormat="1" ht="18.75">
      <c r="B73" s="34" t="s">
        <v>114</v>
      </c>
      <c r="C73" s="35" t="s">
        <v>115</v>
      </c>
      <c r="D73" s="36">
        <f t="shared" si="1"/>
        <v>0</v>
      </c>
      <c r="E73" s="36"/>
      <c r="F73" s="36"/>
      <c r="G73" s="36"/>
      <c r="H73" s="36"/>
    </row>
    <row r="74" spans="2:8" s="37" customFormat="1" ht="18.75" hidden="1" outlineLevel="1">
      <c r="B74" s="34" t="s">
        <v>116</v>
      </c>
      <c r="C74" s="35" t="s">
        <v>117</v>
      </c>
      <c r="D74" s="36">
        <f t="shared" si="1"/>
        <v>0</v>
      </c>
      <c r="E74" s="36"/>
      <c r="F74" s="36"/>
      <c r="G74" s="36"/>
      <c r="H74" s="36"/>
    </row>
    <row r="75" spans="2:8" s="37" customFormat="1" ht="18.75" hidden="1" outlineLevel="1">
      <c r="B75" s="34" t="s">
        <v>118</v>
      </c>
      <c r="C75" s="35" t="s">
        <v>119</v>
      </c>
      <c r="D75" s="36">
        <f t="shared" si="1"/>
        <v>0</v>
      </c>
      <c r="E75" s="36"/>
      <c r="F75" s="36"/>
      <c r="G75" s="36"/>
      <c r="H75" s="36"/>
    </row>
    <row r="76" spans="2:8" s="37" customFormat="1" ht="18.75" hidden="1" outlineLevel="1">
      <c r="B76" s="34" t="s">
        <v>120</v>
      </c>
      <c r="C76" s="35" t="s">
        <v>121</v>
      </c>
      <c r="D76" s="36">
        <f t="shared" si="1"/>
        <v>0</v>
      </c>
      <c r="E76" s="36"/>
      <c r="F76" s="36"/>
      <c r="G76" s="36"/>
      <c r="H76" s="36"/>
    </row>
    <row r="77" spans="2:8" s="37" customFormat="1" ht="18.75" hidden="1" outlineLevel="1">
      <c r="B77" s="34" t="s">
        <v>122</v>
      </c>
      <c r="C77" s="35" t="s">
        <v>123</v>
      </c>
      <c r="D77" s="36">
        <f t="shared" si="1"/>
        <v>0</v>
      </c>
      <c r="E77" s="36"/>
      <c r="F77" s="36"/>
      <c r="G77" s="36"/>
      <c r="H77" s="36"/>
    </row>
    <row r="78" spans="2:8" s="37" customFormat="1" ht="18.75" hidden="1" outlineLevel="1">
      <c r="B78" s="34" t="s">
        <v>124</v>
      </c>
      <c r="C78" s="35" t="s">
        <v>125</v>
      </c>
      <c r="D78" s="36">
        <f t="shared" si="1"/>
        <v>0</v>
      </c>
      <c r="E78" s="36"/>
      <c r="F78" s="36"/>
      <c r="G78" s="36"/>
      <c r="H78" s="36"/>
    </row>
    <row r="79" spans="2:8" s="37" customFormat="1" ht="18.75" hidden="1" outlineLevel="1">
      <c r="B79" s="34" t="s">
        <v>126</v>
      </c>
      <c r="C79" s="35" t="s">
        <v>127</v>
      </c>
      <c r="D79" s="36">
        <f t="shared" si="1"/>
        <v>0</v>
      </c>
      <c r="E79" s="36"/>
      <c r="F79" s="36"/>
      <c r="G79" s="36"/>
      <c r="H79" s="36"/>
    </row>
    <row r="80" spans="2:8" s="37" customFormat="1" ht="18.75" hidden="1" outlineLevel="1">
      <c r="B80" s="34" t="s">
        <v>128</v>
      </c>
      <c r="C80" s="35" t="s">
        <v>129</v>
      </c>
      <c r="D80" s="36">
        <f t="shared" si="1"/>
        <v>0</v>
      </c>
      <c r="E80" s="36"/>
      <c r="F80" s="36"/>
      <c r="G80" s="36"/>
      <c r="H80" s="36"/>
    </row>
    <row r="81" spans="2:8" s="37" customFormat="1" ht="18.75" hidden="1" outlineLevel="1">
      <c r="B81" s="34" t="s">
        <v>130</v>
      </c>
      <c r="C81" s="35" t="s">
        <v>131</v>
      </c>
      <c r="D81" s="36">
        <f t="shared" si="1"/>
        <v>0</v>
      </c>
      <c r="E81" s="36"/>
      <c r="F81" s="36"/>
      <c r="G81" s="36"/>
      <c r="H81" s="36"/>
    </row>
    <row r="82" spans="2:8" s="37" customFormat="1" ht="18.75" hidden="1" outlineLevel="1">
      <c r="B82" s="34" t="s">
        <v>132</v>
      </c>
      <c r="C82" s="35" t="s">
        <v>133</v>
      </c>
      <c r="D82" s="36">
        <f t="shared" si="1"/>
        <v>0</v>
      </c>
      <c r="E82" s="36"/>
      <c r="F82" s="36"/>
      <c r="G82" s="36"/>
      <c r="H82" s="36"/>
    </row>
    <row r="83" spans="2:8" s="37" customFormat="1" ht="18.75" hidden="1" outlineLevel="1">
      <c r="B83" s="34" t="s">
        <v>134</v>
      </c>
      <c r="C83" s="35" t="s">
        <v>135</v>
      </c>
      <c r="D83" s="36">
        <f t="shared" si="1"/>
        <v>0</v>
      </c>
      <c r="E83" s="36"/>
      <c r="F83" s="36"/>
      <c r="G83" s="36"/>
      <c r="H83" s="36"/>
    </row>
    <row r="84" spans="2:8" s="37" customFormat="1" ht="18.75" hidden="1" outlineLevel="1">
      <c r="B84" s="34" t="s">
        <v>136</v>
      </c>
      <c r="C84" s="35" t="s">
        <v>137</v>
      </c>
      <c r="D84" s="36">
        <f t="shared" si="1"/>
        <v>0</v>
      </c>
      <c r="E84" s="36"/>
      <c r="F84" s="36"/>
      <c r="G84" s="36"/>
      <c r="H84" s="36"/>
    </row>
    <row r="85" spans="2:8" s="37" customFormat="1" ht="18.75" hidden="1" outlineLevel="1">
      <c r="B85" s="34" t="s">
        <v>138</v>
      </c>
      <c r="C85" s="35" t="s">
        <v>139</v>
      </c>
      <c r="D85" s="36">
        <f t="shared" si="1"/>
        <v>0</v>
      </c>
      <c r="E85" s="36"/>
      <c r="F85" s="36"/>
      <c r="G85" s="36"/>
      <c r="H85" s="36"/>
    </row>
    <row r="86" spans="2:8" s="37" customFormat="1" ht="18.75" hidden="1" outlineLevel="1">
      <c r="B86" s="34" t="s">
        <v>140</v>
      </c>
      <c r="C86" s="35" t="s">
        <v>141</v>
      </c>
      <c r="D86" s="36">
        <f t="shared" si="1"/>
        <v>0</v>
      </c>
      <c r="E86" s="36"/>
      <c r="F86" s="36"/>
      <c r="G86" s="36"/>
      <c r="H86" s="36"/>
    </row>
    <row r="87" spans="2:8" s="37" customFormat="1" ht="18.75" hidden="1" outlineLevel="1">
      <c r="B87" s="34" t="s">
        <v>142</v>
      </c>
      <c r="C87" s="35" t="s">
        <v>143</v>
      </c>
      <c r="D87" s="36">
        <f t="shared" si="1"/>
        <v>0</v>
      </c>
      <c r="E87" s="36"/>
      <c r="F87" s="36"/>
      <c r="G87" s="36"/>
      <c r="H87" s="36"/>
    </row>
    <row r="88" spans="2:8" s="37" customFormat="1" ht="18.75" hidden="1" outlineLevel="1">
      <c r="B88" s="34" t="s">
        <v>144</v>
      </c>
      <c r="C88" s="35" t="s">
        <v>145</v>
      </c>
      <c r="D88" s="36">
        <f t="shared" si="1"/>
        <v>0</v>
      </c>
      <c r="E88" s="36"/>
      <c r="F88" s="36"/>
      <c r="G88" s="36"/>
      <c r="H88" s="36"/>
    </row>
    <row r="89" spans="2:8" s="37" customFormat="1" ht="18.75" hidden="1" outlineLevel="1">
      <c r="B89" s="34" t="s">
        <v>146</v>
      </c>
      <c r="C89" s="35" t="s">
        <v>147</v>
      </c>
      <c r="D89" s="36">
        <f t="shared" si="1"/>
        <v>0</v>
      </c>
      <c r="E89" s="36"/>
      <c r="F89" s="36"/>
      <c r="G89" s="36"/>
      <c r="H89" s="36"/>
    </row>
    <row r="90" spans="2:8" s="37" customFormat="1" ht="18.75" hidden="1" outlineLevel="1">
      <c r="B90" s="34" t="s">
        <v>148</v>
      </c>
      <c r="C90" s="35" t="s">
        <v>149</v>
      </c>
      <c r="D90" s="36">
        <f t="shared" si="1"/>
        <v>0</v>
      </c>
      <c r="E90" s="36"/>
      <c r="F90" s="36"/>
      <c r="G90" s="36"/>
      <c r="H90" s="36"/>
    </row>
    <row r="91" spans="2:8" s="37" customFormat="1" ht="18.75" hidden="1" outlineLevel="1">
      <c r="B91" s="34" t="s">
        <v>150</v>
      </c>
      <c r="C91" s="35" t="s">
        <v>151</v>
      </c>
      <c r="D91" s="36">
        <f t="shared" si="1"/>
        <v>0</v>
      </c>
      <c r="E91" s="36"/>
      <c r="F91" s="36"/>
      <c r="G91" s="36"/>
      <c r="H91" s="36"/>
    </row>
    <row r="92" spans="2:8" s="37" customFormat="1" ht="18.75" hidden="1" outlineLevel="1">
      <c r="B92" s="34" t="s">
        <v>152</v>
      </c>
      <c r="C92" s="35" t="s">
        <v>153</v>
      </c>
      <c r="D92" s="36">
        <f t="shared" si="1"/>
        <v>0</v>
      </c>
      <c r="E92" s="36"/>
      <c r="F92" s="36"/>
      <c r="G92" s="36"/>
      <c r="H92" s="36"/>
    </row>
    <row r="93" spans="2:8" s="37" customFormat="1" ht="18.75" hidden="1" outlineLevel="1">
      <c r="B93" s="34" t="s">
        <v>154</v>
      </c>
      <c r="C93" s="35" t="s">
        <v>155</v>
      </c>
      <c r="D93" s="36">
        <f t="shared" si="1"/>
        <v>0</v>
      </c>
      <c r="E93" s="36"/>
      <c r="F93" s="36"/>
      <c r="G93" s="36"/>
      <c r="H93" s="36"/>
    </row>
    <row r="94" spans="2:8" s="37" customFormat="1" ht="18.75" collapsed="1">
      <c r="B94" s="34">
        <v>471006</v>
      </c>
      <c r="C94" s="35" t="s">
        <v>4</v>
      </c>
      <c r="D94" s="36">
        <f>E94+F94+G94+H94</f>
        <v>15</v>
      </c>
      <c r="E94" s="36">
        <v>7</v>
      </c>
      <c r="F94" s="36"/>
      <c r="G94" s="36">
        <v>8</v>
      </c>
      <c r="H94" s="36"/>
    </row>
    <row r="95" spans="2:8" s="37" customFormat="1" ht="18.75">
      <c r="B95" s="34">
        <v>471049</v>
      </c>
      <c r="C95" s="35" t="s">
        <v>59</v>
      </c>
      <c r="D95" s="36">
        <f t="shared" si="1"/>
        <v>3</v>
      </c>
      <c r="E95" s="36"/>
      <c r="F95" s="36">
        <v>3</v>
      </c>
      <c r="G95" s="36"/>
      <c r="H95" s="36"/>
    </row>
    <row r="96" spans="2:8" s="37" customFormat="1" ht="18.75">
      <c r="B96" s="34">
        <v>471093</v>
      </c>
      <c r="C96" s="35" t="s">
        <v>1</v>
      </c>
      <c r="D96" s="36">
        <f t="shared" si="1"/>
        <v>12</v>
      </c>
      <c r="E96" s="36">
        <v>6</v>
      </c>
      <c r="F96" s="36"/>
      <c r="G96" s="36">
        <v>6</v>
      </c>
      <c r="H96" s="36"/>
    </row>
    <row r="97" spans="1:8" s="37" customFormat="1" ht="18.75">
      <c r="B97" s="34">
        <v>471171</v>
      </c>
      <c r="C97" s="35" t="s">
        <v>156</v>
      </c>
      <c r="D97" s="36">
        <f t="shared" si="1"/>
        <v>0</v>
      </c>
      <c r="E97" s="36"/>
      <c r="F97" s="36"/>
      <c r="G97" s="36"/>
      <c r="H97" s="36"/>
    </row>
    <row r="98" spans="1:8" s="37" customFormat="1" ht="18.75">
      <c r="B98" s="34">
        <v>471172</v>
      </c>
      <c r="C98" s="35" t="s">
        <v>2</v>
      </c>
      <c r="D98" s="36">
        <f t="shared" si="1"/>
        <v>6</v>
      </c>
      <c r="E98" s="38">
        <v>0</v>
      </c>
      <c r="F98" s="38"/>
      <c r="G98" s="36">
        <v>2</v>
      </c>
      <c r="H98" s="36">
        <v>4</v>
      </c>
    </row>
    <row r="99" spans="1:8" s="37" customFormat="1" ht="18.75">
      <c r="B99" s="34">
        <v>471190</v>
      </c>
      <c r="C99" s="35" t="s">
        <v>157</v>
      </c>
      <c r="D99" s="36">
        <f t="shared" si="1"/>
        <v>0</v>
      </c>
      <c r="E99" s="36"/>
      <c r="F99" s="36"/>
      <c r="G99" s="36"/>
      <c r="H99" s="36"/>
    </row>
    <row r="100" spans="1:8" s="37" customFormat="1" ht="18.75">
      <c r="A100" s="37" t="s">
        <v>158</v>
      </c>
      <c r="B100" s="34">
        <v>471205</v>
      </c>
      <c r="C100" s="35" t="s">
        <v>6</v>
      </c>
      <c r="D100" s="36">
        <f t="shared" si="1"/>
        <v>26</v>
      </c>
      <c r="E100" s="36">
        <v>8</v>
      </c>
      <c r="F100" s="36">
        <v>8</v>
      </c>
      <c r="G100" s="36">
        <v>6</v>
      </c>
      <c r="H100" s="36">
        <v>4</v>
      </c>
    </row>
    <row r="101" spans="1:8" s="37" customFormat="1" ht="18.75">
      <c r="B101" s="34">
        <v>471296</v>
      </c>
      <c r="C101" s="35" t="s">
        <v>69</v>
      </c>
      <c r="D101" s="36">
        <f t="shared" si="1"/>
        <v>0</v>
      </c>
      <c r="E101" s="36"/>
      <c r="F101" s="36"/>
      <c r="G101" s="36"/>
      <c r="H101" s="36"/>
    </row>
    <row r="102" spans="1:8" s="37" customFormat="1" ht="18.75">
      <c r="B102" s="34">
        <v>471309</v>
      </c>
      <c r="C102" s="35" t="s">
        <v>71</v>
      </c>
      <c r="D102" s="36">
        <f t="shared" si="1"/>
        <v>0</v>
      </c>
      <c r="E102" s="36"/>
      <c r="F102" s="36"/>
      <c r="G102" s="36"/>
      <c r="H102" s="36"/>
    </row>
    <row r="103" spans="1:8" s="37" customFormat="1" ht="18.75">
      <c r="B103" s="34">
        <v>471344</v>
      </c>
      <c r="C103" s="35" t="s">
        <v>75</v>
      </c>
      <c r="D103" s="36">
        <f t="shared" si="1"/>
        <v>0</v>
      </c>
      <c r="E103" s="36"/>
      <c r="F103" s="36"/>
      <c r="G103" s="36"/>
      <c r="H103" s="36"/>
    </row>
    <row r="104" spans="1:8" s="37" customFormat="1" ht="18.75">
      <c r="B104" s="34">
        <v>471400</v>
      </c>
      <c r="C104" s="35" t="s">
        <v>78</v>
      </c>
      <c r="D104" s="36">
        <f t="shared" si="1"/>
        <v>0</v>
      </c>
      <c r="E104" s="36"/>
      <c r="F104" s="36"/>
      <c r="G104" s="36"/>
      <c r="H104" s="36"/>
    </row>
    <row r="105" spans="1:8" s="37" customFormat="1" ht="18.75">
      <c r="B105" s="34">
        <v>471048</v>
      </c>
      <c r="C105" s="35" t="s">
        <v>159</v>
      </c>
      <c r="D105" s="36">
        <f t="shared" si="1"/>
        <v>0</v>
      </c>
      <c r="E105" s="36"/>
      <c r="F105" s="36"/>
      <c r="G105" s="36"/>
      <c r="H105" s="36"/>
    </row>
    <row r="106" spans="1:8" s="37" customFormat="1" ht="18.75">
      <c r="B106" s="34">
        <v>471405</v>
      </c>
      <c r="C106" s="35" t="s">
        <v>3</v>
      </c>
      <c r="D106" s="36">
        <f t="shared" si="1"/>
        <v>0</v>
      </c>
      <c r="E106" s="36"/>
      <c r="F106" s="39"/>
      <c r="G106" s="36"/>
      <c r="H106" s="36"/>
    </row>
    <row r="107" spans="1:8" s="37" customFormat="1" ht="18.75">
      <c r="B107" s="96" t="s">
        <v>160</v>
      </c>
      <c r="C107" s="97"/>
      <c r="D107" s="36"/>
      <c r="E107" s="36"/>
      <c r="F107" s="36"/>
      <c r="G107" s="36"/>
      <c r="H107" s="36"/>
    </row>
    <row r="108" spans="1:8" s="37" customFormat="1" ht="18.75">
      <c r="B108" s="34" t="s">
        <v>57</v>
      </c>
      <c r="C108" s="35" t="s">
        <v>161</v>
      </c>
      <c r="D108" s="36">
        <f t="shared" si="1"/>
        <v>0</v>
      </c>
      <c r="E108" s="36"/>
      <c r="F108" s="36"/>
      <c r="G108" s="36"/>
      <c r="H108" s="36"/>
    </row>
    <row r="109" spans="1:8" s="37" customFormat="1" ht="18.75">
      <c r="B109" s="34" t="s">
        <v>60</v>
      </c>
      <c r="C109" s="35" t="s">
        <v>162</v>
      </c>
      <c r="D109" s="36">
        <f t="shared" si="1"/>
        <v>0</v>
      </c>
      <c r="E109" s="36"/>
      <c r="F109" s="36"/>
      <c r="G109" s="36"/>
      <c r="H109" s="36"/>
    </row>
    <row r="110" spans="1:8" s="37" customFormat="1" ht="18.75">
      <c r="B110" s="34" t="s">
        <v>61</v>
      </c>
      <c r="C110" s="35" t="s">
        <v>2</v>
      </c>
      <c r="D110" s="36">
        <f t="shared" si="1"/>
        <v>0</v>
      </c>
      <c r="E110" s="36"/>
      <c r="F110" s="36"/>
      <c r="G110" s="36"/>
      <c r="H110" s="36"/>
    </row>
    <row r="111" spans="1:8" s="37" customFormat="1" ht="18.75">
      <c r="B111" s="34" t="s">
        <v>62</v>
      </c>
      <c r="C111" s="35" t="s">
        <v>163</v>
      </c>
      <c r="D111" s="36">
        <f t="shared" si="1"/>
        <v>0</v>
      </c>
      <c r="E111" s="36"/>
      <c r="F111" s="36"/>
      <c r="G111" s="36"/>
      <c r="H111" s="36"/>
    </row>
    <row r="112" spans="1:8" s="37" customFormat="1" ht="18.75">
      <c r="B112" s="34" t="s">
        <v>66</v>
      </c>
      <c r="C112" s="35" t="s">
        <v>164</v>
      </c>
      <c r="D112" s="36">
        <f t="shared" si="1"/>
        <v>0</v>
      </c>
      <c r="E112" s="36"/>
      <c r="F112" s="36"/>
      <c r="G112" s="36"/>
      <c r="H112" s="36"/>
    </row>
    <row r="113" spans="1:8" s="37" customFormat="1" ht="18.75">
      <c r="B113" s="34" t="s">
        <v>70</v>
      </c>
      <c r="C113" s="35" t="s">
        <v>165</v>
      </c>
      <c r="D113" s="36">
        <f t="shared" si="1"/>
        <v>0</v>
      </c>
      <c r="E113" s="36"/>
      <c r="F113" s="36"/>
      <c r="G113" s="36"/>
      <c r="H113" s="36"/>
    </row>
    <row r="114" spans="1:8" s="37" customFormat="1" ht="18.75">
      <c r="B114" s="34" t="s">
        <v>76</v>
      </c>
      <c r="C114" s="41" t="s">
        <v>5</v>
      </c>
      <c r="D114" s="36">
        <f t="shared" si="1"/>
        <v>0</v>
      </c>
      <c r="E114" s="36"/>
      <c r="F114" s="36"/>
      <c r="G114" s="36"/>
      <c r="H114" s="36"/>
    </row>
    <row r="115" spans="1:8" s="37" customFormat="1" ht="18.75">
      <c r="B115" s="34" t="s">
        <v>58</v>
      </c>
      <c r="C115" s="41" t="s">
        <v>59</v>
      </c>
      <c r="D115" s="36">
        <f t="shared" si="1"/>
        <v>0</v>
      </c>
      <c r="E115" s="36"/>
      <c r="F115" s="36"/>
      <c r="G115" s="36"/>
      <c r="H115" s="36"/>
    </row>
    <row r="116" spans="1:8" s="37" customFormat="1" ht="18.75">
      <c r="B116" s="34" t="s">
        <v>81</v>
      </c>
      <c r="C116" s="41" t="s">
        <v>166</v>
      </c>
      <c r="D116" s="36">
        <f t="shared" si="1"/>
        <v>0</v>
      </c>
      <c r="E116" s="36"/>
      <c r="F116" s="36"/>
      <c r="G116" s="36"/>
      <c r="H116" s="36"/>
    </row>
    <row r="117" spans="1:8" s="37" customFormat="1" ht="18.75">
      <c r="B117" s="34" t="s">
        <v>83</v>
      </c>
      <c r="C117" s="41" t="s">
        <v>167</v>
      </c>
      <c r="D117" s="36">
        <f t="shared" si="1"/>
        <v>0</v>
      </c>
      <c r="E117" s="36"/>
      <c r="F117" s="36"/>
      <c r="G117" s="36"/>
      <c r="H117" s="36"/>
    </row>
    <row r="118" spans="1:8" s="37" customFormat="1" ht="18.75">
      <c r="B118" s="34" t="s">
        <v>85</v>
      </c>
      <c r="C118" s="41" t="s">
        <v>168</v>
      </c>
      <c r="D118" s="36">
        <f t="shared" si="1"/>
        <v>0</v>
      </c>
      <c r="E118" s="36"/>
      <c r="F118" s="36"/>
      <c r="G118" s="36"/>
      <c r="H118" s="36"/>
    </row>
    <row r="119" spans="1:8" s="37" customFormat="1" ht="18.75">
      <c r="B119" s="34" t="s">
        <v>169</v>
      </c>
      <c r="C119" s="41" t="s">
        <v>170</v>
      </c>
      <c r="D119" s="36">
        <f t="shared" si="1"/>
        <v>0</v>
      </c>
      <c r="E119" s="36"/>
      <c r="F119" s="36"/>
      <c r="G119" s="36"/>
      <c r="H119" s="36"/>
    </row>
    <row r="120" spans="1:8" s="37" customFormat="1" ht="18.75">
      <c r="B120" s="34"/>
      <c r="C120" s="41"/>
      <c r="D120" s="36"/>
      <c r="E120" s="36"/>
      <c r="F120" s="36"/>
      <c r="G120" s="36"/>
      <c r="H120" s="36"/>
    </row>
    <row r="121" spans="1:8" s="37" customFormat="1" ht="18.75">
      <c r="B121" s="40"/>
      <c r="C121" s="42"/>
      <c r="D121" s="36"/>
      <c r="E121" s="36"/>
      <c r="F121" s="36"/>
      <c r="G121" s="36"/>
      <c r="H121" s="36"/>
    </row>
    <row r="122" spans="1:8" s="33" customFormat="1" ht="52.5" customHeight="1">
      <c r="B122" s="87" t="s">
        <v>171</v>
      </c>
      <c r="C122" s="88"/>
      <c r="D122" s="44" t="s">
        <v>172</v>
      </c>
      <c r="E122" s="32"/>
      <c r="F122" s="32"/>
      <c r="G122" s="32"/>
      <c r="H122" s="32"/>
    </row>
    <row r="123" spans="1:8" s="37" customFormat="1" ht="18">
      <c r="B123" s="45">
        <v>470380</v>
      </c>
      <c r="C123" s="35" t="s">
        <v>173</v>
      </c>
      <c r="D123" s="39">
        <v>10</v>
      </c>
      <c r="E123" s="36"/>
      <c r="F123" s="39"/>
      <c r="G123" s="39"/>
      <c r="H123" s="39"/>
    </row>
    <row r="124" spans="1:8" s="37" customFormat="1" ht="18">
      <c r="B124" s="45">
        <v>470361</v>
      </c>
      <c r="C124" s="41" t="s">
        <v>174</v>
      </c>
      <c r="D124" s="39">
        <v>140</v>
      </c>
      <c r="E124" s="39"/>
      <c r="F124" s="39"/>
      <c r="G124" s="39"/>
      <c r="H124" s="39"/>
    </row>
    <row r="125" spans="1:8" s="37" customFormat="1" ht="18">
      <c r="B125" s="45">
        <v>470359</v>
      </c>
      <c r="C125" s="41" t="s">
        <v>175</v>
      </c>
      <c r="D125" s="39">
        <v>1</v>
      </c>
      <c r="E125" s="36"/>
      <c r="F125" s="36"/>
      <c r="G125" s="36"/>
      <c r="H125" s="36"/>
    </row>
    <row r="126" spans="1:8" s="37" customFormat="1" ht="18">
      <c r="B126" s="45">
        <v>470360</v>
      </c>
      <c r="C126" s="41" t="s">
        <v>176</v>
      </c>
      <c r="D126" s="39">
        <v>1</v>
      </c>
      <c r="E126" s="36"/>
      <c r="F126" s="36"/>
      <c r="G126" s="36"/>
      <c r="H126" s="36"/>
    </row>
    <row r="127" spans="1:8" s="37" customFormat="1" ht="18">
      <c r="B127" s="45">
        <v>470380</v>
      </c>
      <c r="C127" s="41" t="s">
        <v>177</v>
      </c>
      <c r="D127" s="39"/>
      <c r="E127" s="36"/>
      <c r="F127" s="36"/>
      <c r="G127" s="36"/>
      <c r="H127" s="36"/>
    </row>
    <row r="128" spans="1:8" s="37" customFormat="1" ht="18">
      <c r="A128" s="45"/>
      <c r="B128" s="45">
        <v>470381</v>
      </c>
      <c r="C128" s="41" t="s">
        <v>178</v>
      </c>
      <c r="D128" s="39">
        <v>17</v>
      </c>
      <c r="E128" s="36"/>
      <c r="F128" s="36"/>
      <c r="G128" s="36"/>
      <c r="H128" s="36"/>
    </row>
    <row r="129" spans="1:8" s="37" customFormat="1" ht="18">
      <c r="A129" s="45"/>
      <c r="B129" s="45">
        <v>400180</v>
      </c>
      <c r="C129" s="41" t="s">
        <v>179</v>
      </c>
      <c r="D129" s="39">
        <v>35</v>
      </c>
      <c r="E129" s="36"/>
      <c r="F129" s="36"/>
      <c r="G129" s="36"/>
      <c r="H129" s="36"/>
    </row>
    <row r="130" spans="1:8" s="37" customFormat="1" ht="18">
      <c r="A130" s="45" t="s">
        <v>0</v>
      </c>
      <c r="B130" s="45">
        <v>470341</v>
      </c>
      <c r="C130" s="41" t="s">
        <v>180</v>
      </c>
      <c r="D130" s="46">
        <v>23</v>
      </c>
      <c r="E130" s="36"/>
      <c r="F130" s="36"/>
      <c r="G130" s="36"/>
      <c r="H130" s="36"/>
    </row>
    <row r="131" spans="1:8" s="37" customFormat="1" ht="18">
      <c r="A131" s="45">
        <v>20</v>
      </c>
      <c r="B131" s="45">
        <v>470015</v>
      </c>
      <c r="C131" s="41" t="s">
        <v>181</v>
      </c>
      <c r="D131" s="39">
        <v>70</v>
      </c>
      <c r="E131" s="36"/>
      <c r="F131" s="36"/>
      <c r="G131" s="36"/>
      <c r="H131" s="36"/>
    </row>
    <row r="132" spans="1:8" s="37" customFormat="1" ht="18">
      <c r="A132" s="45" t="s">
        <v>182</v>
      </c>
      <c r="B132" s="45">
        <v>470473</v>
      </c>
      <c r="C132" s="41" t="s">
        <v>183</v>
      </c>
      <c r="D132" s="39"/>
      <c r="E132" s="36"/>
      <c r="F132" s="36"/>
      <c r="G132" s="36"/>
      <c r="H132" s="36"/>
    </row>
    <row r="133" spans="1:8" s="37" customFormat="1" ht="18">
      <c r="B133" s="45">
        <v>950156</v>
      </c>
      <c r="C133" s="41" t="s">
        <v>184</v>
      </c>
      <c r="D133" s="39"/>
      <c r="E133" s="36"/>
      <c r="F133" s="39"/>
      <c r="G133" s="39"/>
      <c r="H133" s="39"/>
    </row>
    <row r="134" spans="1:8" s="37" customFormat="1" ht="18">
      <c r="B134" s="45"/>
      <c r="C134" s="41"/>
      <c r="D134" s="39"/>
      <c r="E134" s="36"/>
      <c r="F134" s="39"/>
      <c r="G134" s="39"/>
      <c r="H134" s="39"/>
    </row>
    <row r="135" spans="1:8" s="47" customFormat="1" ht="26.25">
      <c r="B135" s="87" t="s">
        <v>185</v>
      </c>
      <c r="C135" s="88"/>
      <c r="D135" s="43"/>
      <c r="E135" s="48"/>
      <c r="F135" s="48"/>
      <c r="G135" s="48"/>
      <c r="H135" s="48"/>
    </row>
    <row r="136" spans="1:8" s="37" customFormat="1" ht="46.5">
      <c r="B136" s="49" t="s">
        <v>186</v>
      </c>
      <c r="C136" s="50" t="s">
        <v>187</v>
      </c>
      <c r="D136" s="44" t="s">
        <v>172</v>
      </c>
      <c r="E136" s="50"/>
      <c r="F136" s="49"/>
      <c r="G136" s="50"/>
      <c r="H136" s="51"/>
    </row>
    <row r="137" spans="1:8" s="37" customFormat="1" ht="18.75">
      <c r="B137" s="45">
        <v>470056</v>
      </c>
      <c r="C137" s="35" t="s">
        <v>188</v>
      </c>
      <c r="D137" s="52"/>
      <c r="E137" s="53"/>
      <c r="F137" s="39"/>
      <c r="G137" s="39"/>
      <c r="H137" s="53"/>
    </row>
    <row r="138" spans="1:8" s="29" customFormat="1" ht="18.75">
      <c r="A138" s="54"/>
      <c r="B138" s="45">
        <v>470057</v>
      </c>
      <c r="C138" s="35" t="s">
        <v>189</v>
      </c>
      <c r="D138" s="52"/>
      <c r="E138" s="53"/>
      <c r="F138" s="39"/>
      <c r="G138" s="39"/>
      <c r="H138" s="53"/>
    </row>
    <row r="139" spans="1:8" s="29" customFormat="1" ht="18.75">
      <c r="A139" s="54"/>
      <c r="B139" s="45">
        <v>400498</v>
      </c>
      <c r="C139" s="41" t="s">
        <v>190</v>
      </c>
      <c r="D139" s="52"/>
      <c r="E139" s="53"/>
      <c r="F139" s="39"/>
      <c r="G139" s="39"/>
      <c r="H139" s="53"/>
    </row>
    <row r="140" spans="1:8" s="37" customFormat="1" ht="18.75">
      <c r="B140" s="45">
        <v>400482</v>
      </c>
      <c r="C140" s="41" t="s">
        <v>191</v>
      </c>
      <c r="D140" s="52"/>
      <c r="E140" s="53"/>
      <c r="F140" s="39"/>
      <c r="G140" s="39"/>
      <c r="H140" s="53"/>
    </row>
    <row r="141" spans="1:8" s="29" customFormat="1" ht="18.75">
      <c r="A141" s="54"/>
      <c r="B141" s="55">
        <v>400490</v>
      </c>
      <c r="C141" s="56" t="s">
        <v>192</v>
      </c>
      <c r="D141" s="52">
        <v>0</v>
      </c>
      <c r="E141" s="53"/>
      <c r="F141" s="39"/>
      <c r="G141" s="39"/>
      <c r="H141" s="53"/>
    </row>
    <row r="142" spans="1:8" s="29" customFormat="1" ht="26.25">
      <c r="A142" s="54"/>
      <c r="B142" s="87" t="s">
        <v>193</v>
      </c>
      <c r="C142" s="88"/>
      <c r="D142" s="43"/>
      <c r="E142" s="53"/>
      <c r="F142" s="57"/>
      <c r="G142" s="39"/>
      <c r="H142" s="53"/>
    </row>
    <row r="143" spans="1:8" s="29" customFormat="1" ht="37.5">
      <c r="A143" s="54"/>
      <c r="B143" s="58" t="s">
        <v>186</v>
      </c>
      <c r="C143" s="58" t="s">
        <v>187</v>
      </c>
      <c r="D143" s="59" t="s">
        <v>172</v>
      </c>
      <c r="E143" s="53"/>
      <c r="F143" s="57"/>
      <c r="G143" s="39"/>
      <c r="H143" s="53"/>
    </row>
    <row r="144" spans="1:8" s="29" customFormat="1" ht="18.75">
      <c r="A144" s="54"/>
      <c r="B144" s="45">
        <v>381216</v>
      </c>
      <c r="C144" s="41" t="s">
        <v>194</v>
      </c>
      <c r="D144" s="52">
        <v>1</v>
      </c>
      <c r="E144" s="53"/>
      <c r="F144" s="39"/>
      <c r="G144" s="39"/>
      <c r="H144" s="53"/>
    </row>
    <row r="145" spans="1:9" s="29" customFormat="1" ht="18.75">
      <c r="A145" s="54"/>
      <c r="B145" s="45">
        <v>470002</v>
      </c>
      <c r="C145" s="41" t="s">
        <v>8</v>
      </c>
      <c r="D145" s="52">
        <v>4</v>
      </c>
      <c r="E145" s="53"/>
      <c r="F145" s="39"/>
      <c r="G145" s="39"/>
      <c r="H145" s="53"/>
    </row>
    <row r="146" spans="1:9" s="29" customFormat="1" ht="18.75">
      <c r="A146" s="54"/>
      <c r="B146" s="45">
        <v>470004</v>
      </c>
      <c r="C146" s="41" t="s">
        <v>195</v>
      </c>
      <c r="D146" s="52">
        <v>4</v>
      </c>
      <c r="E146" s="53"/>
      <c r="F146" s="39"/>
      <c r="G146" s="39"/>
      <c r="H146" s="53"/>
    </row>
    <row r="147" spans="1:9" s="29" customFormat="1" ht="18.75">
      <c r="A147" s="54"/>
      <c r="B147" s="45">
        <v>470008</v>
      </c>
      <c r="C147" s="41" t="s">
        <v>196</v>
      </c>
      <c r="D147" s="52">
        <v>3</v>
      </c>
      <c r="E147" s="53"/>
      <c r="F147" s="39"/>
      <c r="G147" s="39"/>
      <c r="H147" s="53"/>
    </row>
    <row r="148" spans="1:9" s="29" customFormat="1" ht="18.75">
      <c r="A148" s="54"/>
      <c r="B148" s="45">
        <v>470009</v>
      </c>
      <c r="C148" s="41" t="s">
        <v>197</v>
      </c>
      <c r="D148" s="52">
        <v>1</v>
      </c>
      <c r="E148" s="53"/>
      <c r="F148" s="39"/>
      <c r="G148" s="39"/>
      <c r="H148" s="53"/>
    </row>
    <row r="149" spans="1:9" s="29" customFormat="1" ht="18.75">
      <c r="A149" s="54"/>
      <c r="B149" s="60">
        <v>470319</v>
      </c>
      <c r="C149" s="61" t="s">
        <v>198</v>
      </c>
      <c r="D149" s="52"/>
      <c r="E149" s="53"/>
      <c r="F149" s="39"/>
      <c r="G149" s="39"/>
      <c r="H149" s="53"/>
    </row>
    <row r="150" spans="1:9" s="37" customFormat="1" ht="18.75">
      <c r="B150" s="45">
        <v>470375</v>
      </c>
      <c r="C150" s="41" t="s">
        <v>199</v>
      </c>
      <c r="D150" s="52">
        <v>2</v>
      </c>
      <c r="E150" s="53"/>
      <c r="F150" s="39"/>
      <c r="G150" s="39"/>
      <c r="H150" s="53"/>
    </row>
    <row r="151" spans="1:9" s="37" customFormat="1" ht="18.75">
      <c r="B151" s="34">
        <v>470376</v>
      </c>
      <c r="C151" s="35" t="s">
        <v>200</v>
      </c>
      <c r="D151" s="52">
        <v>2</v>
      </c>
      <c r="E151" s="53"/>
      <c r="F151" s="39"/>
      <c r="G151" s="39"/>
      <c r="H151" s="53"/>
    </row>
    <row r="152" spans="1:9" s="37" customFormat="1" ht="18.75">
      <c r="B152" s="34">
        <v>470390</v>
      </c>
      <c r="C152" s="35" t="s">
        <v>201</v>
      </c>
      <c r="D152" s="52">
        <v>1</v>
      </c>
      <c r="E152" s="53"/>
      <c r="F152" s="39"/>
      <c r="G152" s="39"/>
      <c r="H152" s="53"/>
    </row>
    <row r="153" spans="1:9" s="37" customFormat="1" ht="18.75">
      <c r="B153" s="34">
        <v>470396</v>
      </c>
      <c r="C153" s="35" t="s">
        <v>202</v>
      </c>
      <c r="D153" s="52"/>
      <c r="E153" s="53"/>
      <c r="F153" s="39"/>
      <c r="G153" s="39"/>
      <c r="H153" s="53"/>
    </row>
    <row r="154" spans="1:9" s="37" customFormat="1" ht="18.75">
      <c r="B154" s="45">
        <v>470395</v>
      </c>
      <c r="C154" s="41" t="s">
        <v>203</v>
      </c>
      <c r="D154" s="52"/>
      <c r="E154" s="53"/>
      <c r="F154" s="39"/>
      <c r="G154" s="39"/>
      <c r="H154" s="53"/>
    </row>
    <row r="155" spans="1:9" s="37" customFormat="1" ht="18.75">
      <c r="B155" s="45">
        <v>470389</v>
      </c>
      <c r="C155" s="41" t="s">
        <v>204</v>
      </c>
      <c r="D155" s="52">
        <v>1</v>
      </c>
      <c r="E155" s="53"/>
      <c r="F155" s="39"/>
      <c r="G155" s="39"/>
      <c r="H155" s="53"/>
    </row>
    <row r="156" spans="1:9" s="37" customFormat="1" ht="18.75">
      <c r="B156" s="45">
        <v>470396</v>
      </c>
      <c r="C156" s="41" t="s">
        <v>205</v>
      </c>
      <c r="D156" s="52"/>
      <c r="E156" s="53"/>
      <c r="F156" s="39"/>
      <c r="G156" s="39"/>
      <c r="H156" s="53"/>
    </row>
    <row r="157" spans="1:9" s="37" customFormat="1" ht="18.75">
      <c r="B157" s="45">
        <v>470376</v>
      </c>
      <c r="C157" s="35" t="s">
        <v>200</v>
      </c>
      <c r="D157" s="52"/>
      <c r="E157" s="53"/>
      <c r="F157" s="39"/>
      <c r="G157" s="39"/>
      <c r="H157" s="53"/>
    </row>
    <row r="158" spans="1:9" s="37" customFormat="1" ht="18.75">
      <c r="B158" s="45">
        <v>410370</v>
      </c>
      <c r="C158" s="35" t="s">
        <v>206</v>
      </c>
      <c r="D158" s="52"/>
      <c r="E158" s="53"/>
      <c r="F158" s="39"/>
      <c r="G158" s="39"/>
      <c r="H158" s="53"/>
    </row>
    <row r="159" spans="1:9" s="37" customFormat="1" ht="18.75">
      <c r="B159" s="45">
        <v>381215</v>
      </c>
      <c r="C159" s="41" t="s">
        <v>207</v>
      </c>
      <c r="D159" s="52"/>
      <c r="E159" s="53"/>
      <c r="F159" s="39"/>
      <c r="G159" s="39"/>
      <c r="H159" s="53"/>
    </row>
    <row r="160" spans="1:9" ht="18.75">
      <c r="B160" s="45">
        <v>470398</v>
      </c>
      <c r="C160" s="41" t="s">
        <v>208</v>
      </c>
      <c r="D160" s="52"/>
      <c r="E160" s="53"/>
      <c r="F160" s="39"/>
      <c r="G160" s="39"/>
      <c r="H160" s="53"/>
      <c r="I160" s="54"/>
    </row>
    <row r="161" spans="2:9" ht="18.75">
      <c r="B161" s="34">
        <v>470399</v>
      </c>
      <c r="C161" s="35" t="s">
        <v>209</v>
      </c>
      <c r="D161" s="52"/>
      <c r="E161" s="53"/>
      <c r="F161" s="39"/>
      <c r="G161" s="39"/>
      <c r="H161" s="53"/>
      <c r="I161" s="54"/>
    </row>
    <row r="162" spans="2:9" ht="18.75">
      <c r="B162" s="45">
        <v>470397</v>
      </c>
      <c r="C162" s="41" t="s">
        <v>210</v>
      </c>
      <c r="D162" s="52"/>
      <c r="E162" s="53"/>
      <c r="F162" s="39"/>
      <c r="G162" s="39"/>
      <c r="H162" s="53"/>
      <c r="I162" s="54"/>
    </row>
    <row r="163" spans="2:9" ht="18.75">
      <c r="B163" s="45">
        <v>470383</v>
      </c>
      <c r="C163" s="41" t="s">
        <v>211</v>
      </c>
      <c r="D163" s="52">
        <v>3</v>
      </c>
      <c r="E163" s="53"/>
      <c r="F163" s="39"/>
      <c r="G163" s="39"/>
      <c r="H163" s="53"/>
      <c r="I163" s="54"/>
    </row>
    <row r="164" spans="2:9" ht="18.75">
      <c r="B164" s="45">
        <v>470384</v>
      </c>
      <c r="C164" s="41" t="s">
        <v>212</v>
      </c>
      <c r="D164" s="52">
        <v>3</v>
      </c>
      <c r="E164" s="53"/>
      <c r="F164" s="39"/>
      <c r="G164" s="39"/>
      <c r="H164" s="53"/>
      <c r="I164" s="54"/>
    </row>
    <row r="165" spans="2:9" ht="18.75">
      <c r="B165" s="34">
        <v>470443</v>
      </c>
      <c r="C165" s="35" t="s">
        <v>213</v>
      </c>
      <c r="D165" s="52"/>
      <c r="E165" s="53"/>
      <c r="F165" s="39"/>
      <c r="G165" s="39"/>
      <c r="H165" s="53"/>
      <c r="I165" s="54"/>
    </row>
    <row r="166" spans="2:9" ht="18.75">
      <c r="B166" s="45">
        <v>380989</v>
      </c>
      <c r="C166" s="41" t="s">
        <v>214</v>
      </c>
      <c r="D166" s="52"/>
      <c r="E166" s="53"/>
      <c r="F166" s="39"/>
      <c r="G166" s="39"/>
      <c r="H166" s="53"/>
      <c r="I166" s="54"/>
    </row>
    <row r="167" spans="2:9" ht="18.75">
      <c r="B167" s="62">
        <v>342562</v>
      </c>
      <c r="C167" s="41" t="s">
        <v>215</v>
      </c>
      <c r="D167" s="52"/>
      <c r="E167" s="53"/>
      <c r="F167" s="39"/>
      <c r="G167" s="39"/>
      <c r="H167" s="53"/>
      <c r="I167" s="54"/>
    </row>
    <row r="168" spans="2:9" ht="18.75">
      <c r="B168" s="34">
        <v>470500</v>
      </c>
      <c r="C168" s="35" t="s">
        <v>216</v>
      </c>
      <c r="D168" s="52"/>
      <c r="E168" s="63"/>
      <c r="F168" s="39"/>
      <c r="G168" s="39"/>
      <c r="H168" s="63"/>
      <c r="I168" s="54"/>
    </row>
    <row r="169" spans="2:9" s="64" customFormat="1" ht="19.5" thickBot="1">
      <c r="B169" s="45">
        <v>470319</v>
      </c>
      <c r="C169" s="41" t="s">
        <v>217</v>
      </c>
      <c r="D169" s="52"/>
      <c r="E169" s="53"/>
      <c r="F169" s="39"/>
      <c r="G169" s="39"/>
      <c r="H169" s="53"/>
    </row>
    <row r="170" spans="2:9" ht="27" thickBot="1">
      <c r="B170" s="87" t="s">
        <v>218</v>
      </c>
      <c r="C170" s="88"/>
      <c r="D170" s="43"/>
      <c r="H170" s="65"/>
      <c r="I170" s="54"/>
    </row>
    <row r="171" spans="2:9" ht="46.5">
      <c r="B171" s="50" t="s">
        <v>186</v>
      </c>
      <c r="C171" s="50" t="s">
        <v>187</v>
      </c>
      <c r="D171" s="44" t="s">
        <v>172</v>
      </c>
      <c r="E171" s="50"/>
      <c r="F171" s="49"/>
      <c r="G171" s="50"/>
      <c r="H171" s="51"/>
      <c r="I171" s="54"/>
    </row>
    <row r="172" spans="2:9" ht="18.75">
      <c r="B172" s="45">
        <v>377773</v>
      </c>
      <c r="C172" s="41" t="s">
        <v>219</v>
      </c>
      <c r="D172" s="66"/>
      <c r="E172" s="53"/>
      <c r="F172" s="46"/>
      <c r="G172" s="67"/>
      <c r="H172" s="53"/>
      <c r="I172" s="54"/>
    </row>
    <row r="173" spans="2:9" ht="18.75">
      <c r="B173" s="45"/>
      <c r="C173" s="41" t="s">
        <v>220</v>
      </c>
      <c r="D173" s="66"/>
      <c r="E173" s="53"/>
      <c r="F173" s="46"/>
      <c r="G173" s="67"/>
      <c r="H173" s="53"/>
      <c r="I173" s="54"/>
    </row>
    <row r="174" spans="2:9" ht="18.75">
      <c r="B174" s="45">
        <v>378838</v>
      </c>
      <c r="C174" s="41" t="s">
        <v>221</v>
      </c>
      <c r="D174" s="66"/>
      <c r="E174" s="53"/>
      <c r="F174" s="46"/>
      <c r="G174" s="67"/>
      <c r="H174" s="53"/>
      <c r="I174" s="54"/>
    </row>
    <row r="175" spans="2:9" ht="18">
      <c r="B175" s="45">
        <v>381129</v>
      </c>
      <c r="C175" s="41" t="s">
        <v>222</v>
      </c>
      <c r="D175" s="36"/>
      <c r="E175" s="53"/>
      <c r="F175" s="46"/>
      <c r="G175" s="67"/>
      <c r="H175" s="53"/>
      <c r="I175" s="54"/>
    </row>
    <row r="176" spans="2:9" ht="18.75" thickBot="1">
      <c r="B176" s="45">
        <v>372363</v>
      </c>
      <c r="C176" s="41" t="s">
        <v>223</v>
      </c>
      <c r="D176" s="39"/>
      <c r="E176" s="53"/>
      <c r="F176" s="46"/>
      <c r="G176" s="67"/>
      <c r="H176" s="53"/>
      <c r="I176" s="54"/>
    </row>
    <row r="177" spans="2:9" s="64" customFormat="1" ht="18.75" thickBot="1">
      <c r="B177" s="54"/>
      <c r="C177" s="54"/>
      <c r="D177" s="48"/>
      <c r="E177" s="68"/>
      <c r="F177" s="68"/>
      <c r="G177" s="68"/>
      <c r="H177" s="65"/>
    </row>
    <row r="178" spans="2:9" ht="26.25">
      <c r="B178" s="87" t="s">
        <v>224</v>
      </c>
      <c r="C178" s="88"/>
      <c r="D178" s="43"/>
      <c r="E178" s="68"/>
      <c r="F178" s="68"/>
      <c r="G178" s="68"/>
      <c r="H178" s="69"/>
      <c r="I178" s="54"/>
    </row>
    <row r="179" spans="2:9" ht="46.5">
      <c r="B179" s="50" t="s">
        <v>186</v>
      </c>
      <c r="C179" s="50" t="s">
        <v>187</v>
      </c>
      <c r="D179" s="44" t="s">
        <v>172</v>
      </c>
      <c r="E179" s="50">
        <f>E171</f>
        <v>0</v>
      </c>
      <c r="F179" s="49" t="s">
        <v>225</v>
      </c>
      <c r="G179" s="50" t="s">
        <v>226</v>
      </c>
      <c r="H179" s="51" t="s">
        <v>227</v>
      </c>
      <c r="I179" s="54"/>
    </row>
    <row r="180" spans="2:9" ht="18.75">
      <c r="B180" s="70">
        <v>600062</v>
      </c>
      <c r="C180" s="41" t="s">
        <v>228</v>
      </c>
      <c r="D180" s="39" t="s">
        <v>229</v>
      </c>
      <c r="E180" s="67"/>
      <c r="F180" s="46">
        <v>1</v>
      </c>
      <c r="G180" s="67"/>
      <c r="H180" s="71"/>
      <c r="I180" s="54"/>
    </row>
    <row r="181" spans="2:9" ht="18">
      <c r="D181" s="48"/>
      <c r="E181" s="68"/>
      <c r="F181" s="72"/>
      <c r="G181" s="68"/>
      <c r="H181" s="69"/>
      <c r="I181" s="54"/>
    </row>
    <row r="182" spans="2:9" ht="26.25">
      <c r="B182" s="87" t="s">
        <v>230</v>
      </c>
      <c r="C182" s="88"/>
      <c r="D182" s="43"/>
      <c r="E182" s="68"/>
      <c r="F182" s="72"/>
      <c r="G182" s="68"/>
      <c r="H182" s="69"/>
      <c r="I182" s="54"/>
    </row>
    <row r="183" spans="2:9" ht="46.5">
      <c r="B183" s="49" t="s">
        <v>186</v>
      </c>
      <c r="C183" s="49" t="s">
        <v>187</v>
      </c>
      <c r="D183" s="44" t="s">
        <v>172</v>
      </c>
      <c r="E183" s="68"/>
      <c r="F183" s="72"/>
      <c r="G183" s="68"/>
      <c r="H183" s="69"/>
      <c r="I183" s="54"/>
    </row>
    <row r="184" spans="2:9" ht="18">
      <c r="B184" s="45">
        <v>381227</v>
      </c>
      <c r="C184" s="41" t="s">
        <v>231</v>
      </c>
      <c r="D184" s="39"/>
      <c r="E184" s="67" t="s">
        <v>232</v>
      </c>
      <c r="F184" s="46">
        <v>1</v>
      </c>
      <c r="G184" s="67"/>
      <c r="H184" s="69"/>
      <c r="I184" s="54"/>
    </row>
    <row r="185" spans="2:9" ht="18.75" thickBot="1">
      <c r="B185" s="45">
        <v>470601</v>
      </c>
      <c r="C185" s="41" t="s">
        <v>233</v>
      </c>
      <c r="D185" s="39"/>
      <c r="E185" s="67" t="s">
        <v>234</v>
      </c>
      <c r="F185" s="46">
        <v>1</v>
      </c>
      <c r="G185" s="67"/>
      <c r="H185" s="69"/>
      <c r="I185" s="54"/>
    </row>
    <row r="186" spans="2:9" ht="18.75" thickBot="1">
      <c r="B186" s="45">
        <v>381215</v>
      </c>
      <c r="C186" s="41" t="s">
        <v>235</v>
      </c>
      <c r="D186" s="39"/>
      <c r="E186" s="67"/>
      <c r="F186" s="46">
        <v>1</v>
      </c>
      <c r="G186" s="67" t="s">
        <v>7</v>
      </c>
      <c r="H186" s="73">
        <f>D186*E186*0.8</f>
        <v>0</v>
      </c>
      <c r="I186" s="54"/>
    </row>
    <row r="187" spans="2:9" ht="18">
      <c r="B187" s="45">
        <v>470600</v>
      </c>
      <c r="C187" s="41" t="s">
        <v>236</v>
      </c>
      <c r="D187" s="39"/>
      <c r="E187" s="57"/>
      <c r="F187" s="74">
        <v>1</v>
      </c>
      <c r="G187" s="57"/>
      <c r="I187" s="54"/>
    </row>
    <row r="188" spans="2:9" ht="18">
      <c r="B188" s="45">
        <v>470629</v>
      </c>
      <c r="C188" s="41" t="s">
        <v>237</v>
      </c>
      <c r="D188" s="39"/>
      <c r="E188" s="57"/>
      <c r="F188" s="74">
        <v>1</v>
      </c>
      <c r="G188" s="57"/>
      <c r="I188" s="54"/>
    </row>
    <row r="189" spans="2:9" ht="12.75">
      <c r="I189" s="54"/>
    </row>
    <row r="190" spans="2:9" ht="12.75">
      <c r="I190" s="54"/>
    </row>
    <row r="191" spans="2:9" ht="12.75">
      <c r="I191" s="54"/>
    </row>
    <row r="192" spans="2:9" ht="12.75">
      <c r="I192" s="54"/>
    </row>
    <row r="193" spans="6:9" ht="20.25">
      <c r="F193" s="75"/>
      <c r="G193" s="75"/>
      <c r="H193" s="75"/>
      <c r="I193" s="54"/>
    </row>
    <row r="194" spans="6:9" ht="20.25">
      <c r="F194" s="76"/>
      <c r="G194" s="76"/>
      <c r="H194" s="76"/>
      <c r="I194" s="54"/>
    </row>
    <row r="195" spans="6:9" ht="20.25">
      <c r="F195" s="76"/>
      <c r="G195" s="76"/>
      <c r="H195" s="76"/>
      <c r="I195" s="54"/>
    </row>
    <row r="196" spans="6:9" ht="12.75">
      <c r="I196" s="54"/>
    </row>
    <row r="197" spans="6:9" ht="12.75">
      <c r="I197" s="54"/>
    </row>
    <row r="198" spans="6:9" ht="12.75">
      <c r="I198" s="54"/>
    </row>
  </sheetData>
  <dataConsolidate topLabels="1"/>
  <mergeCells count="11">
    <mergeCell ref="B122:C122"/>
    <mergeCell ref="B1:H1"/>
    <mergeCell ref="B2:C3"/>
    <mergeCell ref="D2:H2"/>
    <mergeCell ref="B4:C4"/>
    <mergeCell ref="B107:C107"/>
    <mergeCell ref="B135:C135"/>
    <mergeCell ref="B142:C142"/>
    <mergeCell ref="B170:C170"/>
    <mergeCell ref="B178:C178"/>
    <mergeCell ref="B182:C182"/>
  </mergeCells>
  <pageMargins left="0.31496062992125984" right="0.31496062992125984" top="0.35433070866141736" bottom="0.35433070866141736" header="0.31496062992125984" footer="0.31496062992125984"/>
  <pageSetup scale="41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46"/>
  <sheetViews>
    <sheetView tabSelected="1" view="pageBreakPreview" topLeftCell="A29" zoomScale="84" zoomScaleNormal="80" zoomScaleSheetLayoutView="84" workbookViewId="0">
      <selection activeCell="C44" sqref="C44:M44"/>
    </sheetView>
  </sheetViews>
  <sheetFormatPr defaultColWidth="9" defaultRowHeight="15"/>
  <cols>
    <col min="1" max="1" width="5" style="1" customWidth="1"/>
    <col min="2" max="2" width="4.25" style="1" customWidth="1"/>
    <col min="3" max="3" width="41.375" style="1" customWidth="1"/>
    <col min="4" max="4" width="14.625" style="1" customWidth="1"/>
    <col min="5" max="5" width="12" style="1" customWidth="1"/>
    <col min="6" max="6" width="12.5" style="1" customWidth="1"/>
    <col min="7" max="7" width="10.5" style="1" customWidth="1"/>
    <col min="8" max="8" width="7.125" style="1" customWidth="1"/>
    <col min="9" max="9" width="8.125" style="1" customWidth="1"/>
    <col min="10" max="10" width="11.875" style="1" customWidth="1"/>
    <col min="11" max="11" width="9.375" style="1" customWidth="1"/>
    <col min="12" max="12" width="9.25" style="1" customWidth="1"/>
    <col min="13" max="13" width="12.375" style="1" customWidth="1"/>
    <col min="14" max="14" width="13.125" style="1" customWidth="1"/>
    <col min="15" max="16384" width="9" style="1"/>
  </cols>
  <sheetData>
    <row r="2" spans="2:14" ht="27.75" customHeight="1">
      <c r="J2" s="98" t="s">
        <v>302</v>
      </c>
      <c r="K2" s="98"/>
      <c r="L2" s="98"/>
      <c r="M2" s="98"/>
    </row>
    <row r="4" spans="2:14" ht="56.25">
      <c r="B4" s="9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14</v>
      </c>
      <c r="H4" s="10" t="s">
        <v>15</v>
      </c>
      <c r="I4" s="10" t="s">
        <v>16</v>
      </c>
      <c r="J4" s="10" t="s">
        <v>17</v>
      </c>
      <c r="K4" s="10" t="s">
        <v>18</v>
      </c>
      <c r="L4" s="10" t="s">
        <v>19</v>
      </c>
      <c r="M4" s="10" t="s">
        <v>20</v>
      </c>
      <c r="N4" s="10" t="s">
        <v>238</v>
      </c>
    </row>
    <row r="5" spans="2:14">
      <c r="B5" s="9">
        <v>1</v>
      </c>
      <c r="C5" s="10">
        <v>2</v>
      </c>
      <c r="D5" s="10">
        <v>3</v>
      </c>
      <c r="E5" s="9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</row>
    <row r="6" spans="2:14" ht="13.5" customHeight="1">
      <c r="B6" s="11"/>
      <c r="C6" s="105" t="s">
        <v>301</v>
      </c>
      <c r="D6" s="106"/>
      <c r="E6" s="106"/>
      <c r="F6" s="106"/>
      <c r="G6" s="106"/>
      <c r="H6" s="106"/>
      <c r="I6" s="106"/>
      <c r="J6" s="106"/>
      <c r="K6" s="106"/>
      <c r="L6" s="107"/>
      <c r="M6" s="107"/>
      <c r="N6" s="108"/>
    </row>
    <row r="7" spans="2:14" ht="17.25" customHeight="1">
      <c r="B7" s="78" t="s">
        <v>240</v>
      </c>
      <c r="C7" s="100" t="s">
        <v>283</v>
      </c>
      <c r="D7" s="101"/>
      <c r="E7" s="102"/>
      <c r="F7" s="102"/>
      <c r="G7" s="102"/>
      <c r="H7" s="102"/>
      <c r="I7" s="102"/>
      <c r="J7" s="102"/>
      <c r="K7" s="102"/>
      <c r="L7" s="102"/>
      <c r="M7" s="102"/>
      <c r="N7" s="103"/>
    </row>
    <row r="8" spans="2:14" ht="36.75" customHeight="1">
      <c r="B8" s="16">
        <v>1</v>
      </c>
      <c r="C8" s="79" t="s">
        <v>281</v>
      </c>
      <c r="D8" s="17"/>
      <c r="E8" s="18"/>
      <c r="F8" s="12"/>
      <c r="G8" s="12"/>
      <c r="H8" s="19">
        <v>30</v>
      </c>
      <c r="I8" s="12" t="s">
        <v>239</v>
      </c>
      <c r="J8" s="13"/>
      <c r="K8" s="14"/>
      <c r="L8" s="15">
        <f t="shared" ref="L8:L40" si="0">H8*J8</f>
        <v>0</v>
      </c>
      <c r="M8" s="15">
        <f t="shared" ref="M8:M11" si="1">ROUND(L8+L8*K8/100,2)</f>
        <v>0</v>
      </c>
      <c r="N8" s="15"/>
    </row>
    <row r="9" spans="2:14" ht="42.75" customHeight="1">
      <c r="B9" s="16">
        <v>2</v>
      </c>
      <c r="C9" s="79" t="s">
        <v>282</v>
      </c>
      <c r="D9" s="17"/>
      <c r="E9" s="18"/>
      <c r="F9" s="12"/>
      <c r="G9" s="12"/>
      <c r="H9" s="19">
        <v>22</v>
      </c>
      <c r="I9" s="12" t="s">
        <v>239</v>
      </c>
      <c r="J9" s="13"/>
      <c r="K9" s="14"/>
      <c r="L9" s="15">
        <f t="shared" si="0"/>
        <v>0</v>
      </c>
      <c r="M9" s="15">
        <f t="shared" si="1"/>
        <v>0</v>
      </c>
      <c r="N9" s="15"/>
    </row>
    <row r="10" spans="2:14" ht="52.5" customHeight="1">
      <c r="B10" s="16" t="s">
        <v>241</v>
      </c>
      <c r="C10" s="81" t="s">
        <v>285</v>
      </c>
      <c r="D10" s="17"/>
      <c r="E10" s="18"/>
      <c r="F10" s="12"/>
      <c r="G10" s="12"/>
      <c r="H10" s="19">
        <v>17</v>
      </c>
      <c r="I10" s="12" t="s">
        <v>239</v>
      </c>
      <c r="J10" s="13"/>
      <c r="K10" s="14"/>
      <c r="L10" s="15"/>
      <c r="M10" s="15"/>
      <c r="N10" s="15"/>
    </row>
    <row r="11" spans="2:14" ht="48" customHeight="1">
      <c r="B11" s="16" t="s">
        <v>242</v>
      </c>
      <c r="C11" s="79" t="s">
        <v>286</v>
      </c>
      <c r="D11" s="17"/>
      <c r="E11" s="18"/>
      <c r="F11" s="12"/>
      <c r="G11" s="12"/>
      <c r="H11" s="19">
        <v>16</v>
      </c>
      <c r="I11" s="12" t="s">
        <v>239</v>
      </c>
      <c r="J11" s="13"/>
      <c r="K11" s="14"/>
      <c r="L11" s="15">
        <f t="shared" si="0"/>
        <v>0</v>
      </c>
      <c r="M11" s="15">
        <f t="shared" si="1"/>
        <v>0</v>
      </c>
      <c r="N11" s="15"/>
    </row>
    <row r="12" spans="2:14" ht="35.25" customHeight="1">
      <c r="B12" s="16" t="s">
        <v>243</v>
      </c>
      <c r="C12" s="79" t="s">
        <v>287</v>
      </c>
      <c r="D12" s="17"/>
      <c r="E12" s="18"/>
      <c r="F12" s="12"/>
      <c r="G12" s="12"/>
      <c r="H12" s="19">
        <v>4</v>
      </c>
      <c r="I12" s="12" t="s">
        <v>239</v>
      </c>
      <c r="J12" s="13"/>
      <c r="K12" s="14"/>
      <c r="L12" s="15">
        <f t="shared" si="0"/>
        <v>0</v>
      </c>
      <c r="M12" s="15">
        <f>ROUND(L12+L12*K12/100,2)</f>
        <v>0</v>
      </c>
      <c r="N12" s="15"/>
    </row>
    <row r="13" spans="2:14" ht="36.75" customHeight="1">
      <c r="B13" s="16" t="s">
        <v>244</v>
      </c>
      <c r="C13" s="79" t="s">
        <v>258</v>
      </c>
      <c r="D13" s="17"/>
      <c r="E13" s="18"/>
      <c r="F13" s="12"/>
      <c r="G13" s="12"/>
      <c r="H13" s="19">
        <v>60</v>
      </c>
      <c r="I13" s="12" t="s">
        <v>239</v>
      </c>
      <c r="J13" s="13"/>
      <c r="K13" s="14"/>
      <c r="L13" s="15">
        <f t="shared" si="0"/>
        <v>0</v>
      </c>
      <c r="M13" s="15">
        <f>ROUND(L13+L13*K13/100,2)</f>
        <v>0</v>
      </c>
      <c r="N13" s="15"/>
    </row>
    <row r="14" spans="2:14" ht="39" customHeight="1">
      <c r="B14" s="16" t="s">
        <v>245</v>
      </c>
      <c r="C14" s="79" t="s">
        <v>259</v>
      </c>
      <c r="D14" s="17"/>
      <c r="E14" s="18"/>
      <c r="F14" s="12"/>
      <c r="G14" s="12"/>
      <c r="H14" s="19">
        <v>15</v>
      </c>
      <c r="I14" s="12" t="s">
        <v>239</v>
      </c>
      <c r="J14" s="13"/>
      <c r="K14" s="14"/>
      <c r="L14" s="15">
        <f t="shared" si="0"/>
        <v>0</v>
      </c>
      <c r="M14" s="15">
        <f>ROUND(L14+L14*K14/100,2)</f>
        <v>0</v>
      </c>
      <c r="N14" s="15"/>
    </row>
    <row r="15" spans="2:14" ht="51" customHeight="1">
      <c r="B15" s="16" t="s">
        <v>246</v>
      </c>
      <c r="C15" s="82" t="s">
        <v>260</v>
      </c>
      <c r="D15" s="17"/>
      <c r="E15" s="18"/>
      <c r="F15" s="12"/>
      <c r="G15" s="12"/>
      <c r="H15" s="19">
        <v>120</v>
      </c>
      <c r="I15" s="12" t="s">
        <v>239</v>
      </c>
      <c r="J15" s="13"/>
      <c r="K15" s="14"/>
      <c r="L15" s="15">
        <f t="shared" si="0"/>
        <v>0</v>
      </c>
      <c r="M15" s="15">
        <f>ROUND(L15+L15*K15/100,2)</f>
        <v>0</v>
      </c>
      <c r="N15" s="15"/>
    </row>
    <row r="16" spans="2:14" ht="55.5" customHeight="1">
      <c r="B16" s="16" t="s">
        <v>247</v>
      </c>
      <c r="C16" s="79" t="s">
        <v>288</v>
      </c>
      <c r="D16" s="17"/>
      <c r="E16" s="18"/>
      <c r="F16" s="12"/>
      <c r="G16" s="12"/>
      <c r="H16" s="19">
        <v>30</v>
      </c>
      <c r="I16" s="12" t="s">
        <v>239</v>
      </c>
      <c r="J16" s="13"/>
      <c r="K16" s="14"/>
      <c r="L16" s="15">
        <f t="shared" si="0"/>
        <v>0</v>
      </c>
      <c r="M16" s="15">
        <f t="shared" ref="M16:M40" si="2">ROUND(L16+L16*K16/100,2)</f>
        <v>0</v>
      </c>
      <c r="N16" s="15"/>
    </row>
    <row r="17" spans="2:14" ht="13.5" customHeight="1">
      <c r="B17" s="78" t="s">
        <v>256</v>
      </c>
      <c r="C17" s="100" t="s">
        <v>257</v>
      </c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4"/>
    </row>
    <row r="18" spans="2:14" ht="36.75" customHeight="1">
      <c r="B18" s="16" t="s">
        <v>248</v>
      </c>
      <c r="C18" s="83" t="s">
        <v>289</v>
      </c>
      <c r="D18" s="17"/>
      <c r="E18" s="18"/>
      <c r="F18" s="12"/>
      <c r="G18" s="12"/>
      <c r="H18" s="19">
        <v>3</v>
      </c>
      <c r="I18" s="12" t="s">
        <v>239</v>
      </c>
      <c r="J18" s="13"/>
      <c r="K18" s="14"/>
      <c r="L18" s="15">
        <f t="shared" si="0"/>
        <v>0</v>
      </c>
      <c r="M18" s="15">
        <f t="shared" si="2"/>
        <v>0</v>
      </c>
      <c r="N18" s="15"/>
    </row>
    <row r="19" spans="2:14" ht="42" customHeight="1">
      <c r="B19" s="16" t="s">
        <v>249</v>
      </c>
      <c r="C19" s="83" t="s">
        <v>290</v>
      </c>
      <c r="D19" s="17"/>
      <c r="E19" s="18"/>
      <c r="F19" s="12"/>
      <c r="G19" s="12"/>
      <c r="H19" s="19">
        <v>3</v>
      </c>
      <c r="I19" s="12" t="s">
        <v>239</v>
      </c>
      <c r="J19" s="13"/>
      <c r="K19" s="14"/>
      <c r="L19" s="15">
        <f t="shared" si="0"/>
        <v>0</v>
      </c>
      <c r="M19" s="15">
        <f t="shared" si="2"/>
        <v>0</v>
      </c>
      <c r="N19" s="15"/>
    </row>
    <row r="20" spans="2:14" ht="42.75" customHeight="1">
      <c r="B20" s="16" t="s">
        <v>250</v>
      </c>
      <c r="C20" s="80" t="s">
        <v>291</v>
      </c>
      <c r="D20" s="17"/>
      <c r="E20" s="18"/>
      <c r="F20" s="12"/>
      <c r="G20" s="12"/>
      <c r="H20" s="19">
        <v>3</v>
      </c>
      <c r="I20" s="12" t="s">
        <v>239</v>
      </c>
      <c r="J20" s="13"/>
      <c r="K20" s="14"/>
      <c r="L20" s="15">
        <f t="shared" si="0"/>
        <v>0</v>
      </c>
      <c r="M20" s="15">
        <f t="shared" si="2"/>
        <v>0</v>
      </c>
      <c r="N20" s="15"/>
    </row>
    <row r="21" spans="2:14" ht="38.25" customHeight="1">
      <c r="B21" s="16" t="s">
        <v>251</v>
      </c>
      <c r="C21" s="83" t="s">
        <v>262</v>
      </c>
      <c r="D21" s="17"/>
      <c r="E21" s="18"/>
      <c r="F21" s="12"/>
      <c r="G21" s="12"/>
      <c r="H21" s="19">
        <v>6</v>
      </c>
      <c r="I21" s="12" t="s">
        <v>239</v>
      </c>
      <c r="J21" s="13"/>
      <c r="K21" s="14"/>
      <c r="L21" s="15">
        <f t="shared" si="0"/>
        <v>0</v>
      </c>
      <c r="M21" s="15">
        <f t="shared" si="2"/>
        <v>0</v>
      </c>
      <c r="N21" s="15"/>
    </row>
    <row r="22" spans="2:14" ht="34.5" customHeight="1">
      <c r="B22" s="16" t="s">
        <v>252</v>
      </c>
      <c r="C22" s="85" t="s">
        <v>259</v>
      </c>
      <c r="D22" s="17"/>
      <c r="E22" s="18"/>
      <c r="F22" s="12"/>
      <c r="G22" s="12"/>
      <c r="H22" s="19">
        <v>2</v>
      </c>
      <c r="I22" s="12" t="s">
        <v>239</v>
      </c>
      <c r="J22" s="13"/>
      <c r="K22" s="14"/>
      <c r="L22" s="15">
        <f t="shared" si="0"/>
        <v>0</v>
      </c>
      <c r="M22" s="15">
        <f t="shared" si="2"/>
        <v>0</v>
      </c>
      <c r="N22" s="15"/>
    </row>
    <row r="23" spans="2:14" ht="42" customHeight="1">
      <c r="B23" s="16" t="s">
        <v>253</v>
      </c>
      <c r="C23" s="85" t="s">
        <v>263</v>
      </c>
      <c r="D23" s="17"/>
      <c r="E23" s="18"/>
      <c r="F23" s="12"/>
      <c r="G23" s="12"/>
      <c r="H23" s="19">
        <v>12</v>
      </c>
      <c r="I23" s="12" t="s">
        <v>239</v>
      </c>
      <c r="J23" s="13"/>
      <c r="K23" s="14"/>
      <c r="L23" s="15">
        <f t="shared" si="0"/>
        <v>0</v>
      </c>
      <c r="M23" s="15">
        <f t="shared" si="2"/>
        <v>0</v>
      </c>
      <c r="N23" s="15"/>
    </row>
    <row r="24" spans="2:14" ht="52.5" customHeight="1">
      <c r="B24" s="16" t="s">
        <v>254</v>
      </c>
      <c r="C24" s="85" t="s">
        <v>292</v>
      </c>
      <c r="D24" s="17"/>
      <c r="E24" s="18"/>
      <c r="F24" s="12"/>
      <c r="G24" s="12"/>
      <c r="H24" s="19">
        <v>3</v>
      </c>
      <c r="I24" s="12" t="s">
        <v>239</v>
      </c>
      <c r="J24" s="13"/>
      <c r="K24" s="14"/>
      <c r="L24" s="15">
        <f t="shared" si="0"/>
        <v>0</v>
      </c>
      <c r="M24" s="15">
        <f t="shared" si="2"/>
        <v>0</v>
      </c>
      <c r="N24" s="15"/>
    </row>
    <row r="25" spans="2:14" ht="19.5" customHeight="1">
      <c r="B25" s="78" t="s">
        <v>279</v>
      </c>
      <c r="C25" s="100" t="s">
        <v>264</v>
      </c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4"/>
    </row>
    <row r="26" spans="2:14" ht="40.5" customHeight="1">
      <c r="B26" s="16" t="s">
        <v>255</v>
      </c>
      <c r="C26" s="85" t="s">
        <v>277</v>
      </c>
      <c r="D26" s="17"/>
      <c r="E26" s="18"/>
      <c r="F26" s="12"/>
      <c r="G26" s="12"/>
      <c r="H26" s="19">
        <v>2</v>
      </c>
      <c r="I26" s="12" t="s">
        <v>239</v>
      </c>
      <c r="J26" s="13"/>
      <c r="K26" s="14"/>
      <c r="L26" s="15">
        <f t="shared" si="0"/>
        <v>0</v>
      </c>
      <c r="M26" s="15">
        <f t="shared" si="2"/>
        <v>0</v>
      </c>
      <c r="N26" s="15"/>
    </row>
    <row r="27" spans="2:14" ht="34.5">
      <c r="B27" s="16" t="s">
        <v>261</v>
      </c>
      <c r="C27" s="84" t="s">
        <v>290</v>
      </c>
      <c r="D27" s="17"/>
      <c r="E27" s="18"/>
      <c r="F27" s="12"/>
      <c r="G27" s="12"/>
      <c r="H27" s="19">
        <v>1</v>
      </c>
      <c r="I27" s="12" t="s">
        <v>239</v>
      </c>
      <c r="J27" s="13"/>
      <c r="K27" s="14"/>
      <c r="L27" s="15"/>
      <c r="M27" s="15"/>
      <c r="N27" s="15"/>
    </row>
    <row r="28" spans="2:14" ht="42.75" customHeight="1">
      <c r="B28" s="16" t="s">
        <v>265</v>
      </c>
      <c r="C28" s="83" t="s">
        <v>293</v>
      </c>
      <c r="D28" s="17"/>
      <c r="E28" s="18"/>
      <c r="F28" s="12"/>
      <c r="G28" s="12"/>
      <c r="H28" s="19">
        <v>1</v>
      </c>
      <c r="I28" s="12" t="s">
        <v>239</v>
      </c>
      <c r="J28" s="13"/>
      <c r="K28" s="14"/>
      <c r="L28" s="15"/>
      <c r="M28" s="15"/>
      <c r="N28" s="15"/>
    </row>
    <row r="29" spans="2:14" ht="51.75" customHeight="1">
      <c r="B29" s="16" t="s">
        <v>266</v>
      </c>
      <c r="C29" s="83" t="s">
        <v>294</v>
      </c>
      <c r="D29" s="17"/>
      <c r="E29" s="18"/>
      <c r="F29" s="12"/>
      <c r="G29" s="12"/>
      <c r="H29" s="19">
        <v>2</v>
      </c>
      <c r="I29" s="12" t="s">
        <v>239</v>
      </c>
      <c r="J29" s="13"/>
      <c r="K29" s="14"/>
      <c r="L29" s="15"/>
      <c r="M29" s="15"/>
      <c r="N29" s="15"/>
    </row>
    <row r="30" spans="2:14" ht="42" customHeight="1">
      <c r="B30" s="16" t="s">
        <v>267</v>
      </c>
      <c r="C30" s="81" t="s">
        <v>287</v>
      </c>
      <c r="D30" s="17"/>
      <c r="E30" s="18"/>
      <c r="F30" s="12"/>
      <c r="G30" s="12"/>
      <c r="H30" s="19">
        <v>2</v>
      </c>
      <c r="I30" s="12" t="s">
        <v>239</v>
      </c>
      <c r="J30" s="13"/>
      <c r="K30" s="14"/>
      <c r="L30" s="15"/>
      <c r="M30" s="15"/>
      <c r="N30" s="15"/>
    </row>
    <row r="31" spans="2:14" ht="38.25" customHeight="1">
      <c r="B31" s="16" t="s">
        <v>268</v>
      </c>
      <c r="C31" s="85" t="s">
        <v>258</v>
      </c>
      <c r="D31" s="17"/>
      <c r="E31" s="18"/>
      <c r="F31" s="12"/>
      <c r="G31" s="12"/>
      <c r="H31" s="19">
        <v>4</v>
      </c>
      <c r="I31" s="12" t="s">
        <v>239</v>
      </c>
      <c r="J31" s="13"/>
      <c r="K31" s="14"/>
      <c r="L31" s="15"/>
      <c r="M31" s="15"/>
      <c r="N31" s="15"/>
    </row>
    <row r="32" spans="2:14" ht="40.5" customHeight="1">
      <c r="B32" s="16" t="s">
        <v>269</v>
      </c>
      <c r="C32" s="85" t="s">
        <v>259</v>
      </c>
      <c r="D32" s="17"/>
      <c r="E32" s="18"/>
      <c r="F32" s="12"/>
      <c r="G32" s="12"/>
      <c r="H32" s="19">
        <v>1</v>
      </c>
      <c r="I32" s="12" t="s">
        <v>239</v>
      </c>
      <c r="J32" s="13"/>
      <c r="K32" s="14"/>
      <c r="L32" s="15"/>
      <c r="M32" s="15"/>
      <c r="N32" s="15"/>
    </row>
    <row r="33" spans="2:14" ht="42.75" customHeight="1">
      <c r="B33" s="16" t="s">
        <v>270</v>
      </c>
      <c r="C33" s="85" t="s">
        <v>278</v>
      </c>
      <c r="D33" s="17"/>
      <c r="E33" s="18"/>
      <c r="F33" s="12"/>
      <c r="G33" s="12"/>
      <c r="H33" s="19">
        <v>8</v>
      </c>
      <c r="I33" s="12" t="s">
        <v>239</v>
      </c>
      <c r="J33" s="13"/>
      <c r="K33" s="14"/>
      <c r="L33" s="15"/>
      <c r="M33" s="15"/>
      <c r="N33" s="15"/>
    </row>
    <row r="34" spans="2:14" ht="49.5" customHeight="1">
      <c r="B34" s="16" t="s">
        <v>271</v>
      </c>
      <c r="C34" s="85" t="s">
        <v>295</v>
      </c>
      <c r="D34" s="17"/>
      <c r="E34" s="18"/>
      <c r="F34" s="12"/>
      <c r="G34" s="12"/>
      <c r="H34" s="19">
        <v>2</v>
      </c>
      <c r="I34" s="12" t="s">
        <v>239</v>
      </c>
      <c r="J34" s="13"/>
      <c r="K34" s="14"/>
      <c r="L34" s="15"/>
      <c r="M34" s="15"/>
      <c r="N34" s="15"/>
    </row>
    <row r="35" spans="2:14" ht="15.75" customHeight="1">
      <c r="B35" s="78" t="s">
        <v>280</v>
      </c>
      <c r="C35" s="100" t="s">
        <v>284</v>
      </c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4"/>
    </row>
    <row r="36" spans="2:14" ht="36.75" customHeight="1">
      <c r="B36" s="16" t="s">
        <v>272</v>
      </c>
      <c r="C36" s="85" t="s">
        <v>296</v>
      </c>
      <c r="D36" s="17"/>
      <c r="E36" s="18"/>
      <c r="F36" s="12"/>
      <c r="G36" s="12"/>
      <c r="H36" s="19">
        <v>2</v>
      </c>
      <c r="I36" s="12" t="s">
        <v>239</v>
      </c>
      <c r="J36" s="13"/>
      <c r="K36" s="14"/>
      <c r="L36" s="15"/>
      <c r="M36" s="15"/>
      <c r="N36" s="15"/>
    </row>
    <row r="37" spans="2:14" ht="35.25" customHeight="1">
      <c r="B37" s="16" t="s">
        <v>273</v>
      </c>
      <c r="C37" s="85" t="s">
        <v>297</v>
      </c>
      <c r="D37" s="17"/>
      <c r="E37" s="18"/>
      <c r="F37" s="12"/>
      <c r="G37" s="12"/>
      <c r="H37" s="19">
        <v>4</v>
      </c>
      <c r="I37" s="12" t="s">
        <v>239</v>
      </c>
      <c r="J37" s="13"/>
      <c r="K37" s="14"/>
      <c r="L37" s="15"/>
      <c r="M37" s="15"/>
      <c r="N37" s="15"/>
    </row>
    <row r="38" spans="2:14" ht="33.75" customHeight="1">
      <c r="B38" s="16" t="s">
        <v>274</v>
      </c>
      <c r="C38" s="85" t="s">
        <v>298</v>
      </c>
      <c r="D38" s="17"/>
      <c r="E38" s="18"/>
      <c r="F38" s="12"/>
      <c r="G38" s="12"/>
      <c r="H38" s="19">
        <v>4</v>
      </c>
      <c r="I38" s="12" t="s">
        <v>239</v>
      </c>
      <c r="J38" s="13"/>
      <c r="K38" s="14"/>
      <c r="L38" s="15"/>
      <c r="M38" s="15"/>
      <c r="N38" s="15"/>
    </row>
    <row r="39" spans="2:14" ht="22.5">
      <c r="B39" s="16" t="s">
        <v>275</v>
      </c>
      <c r="C39" s="85" t="s">
        <v>299</v>
      </c>
      <c r="D39" s="17"/>
      <c r="E39" s="18"/>
      <c r="F39" s="12"/>
      <c r="G39" s="12"/>
      <c r="H39" s="19">
        <v>2</v>
      </c>
      <c r="I39" s="12" t="s">
        <v>239</v>
      </c>
      <c r="J39" s="13"/>
      <c r="K39" s="14"/>
      <c r="L39" s="15"/>
      <c r="M39" s="15"/>
      <c r="N39" s="15"/>
    </row>
    <row r="40" spans="2:14" ht="22.5">
      <c r="B40" s="16" t="s">
        <v>276</v>
      </c>
      <c r="C40" s="85" t="s">
        <v>300</v>
      </c>
      <c r="D40" s="17"/>
      <c r="E40" s="18"/>
      <c r="F40" s="12"/>
      <c r="G40" s="12"/>
      <c r="H40" s="19">
        <v>2</v>
      </c>
      <c r="I40" s="12" t="s">
        <v>239</v>
      </c>
      <c r="J40" s="13"/>
      <c r="K40" s="14"/>
      <c r="L40" s="15">
        <f t="shared" si="0"/>
        <v>0</v>
      </c>
      <c r="M40" s="15">
        <f t="shared" si="2"/>
        <v>0</v>
      </c>
      <c r="N40" s="15"/>
    </row>
    <row r="41" spans="2:14">
      <c r="B41" s="20"/>
      <c r="D41" s="21"/>
      <c r="E41" s="22"/>
      <c r="F41" s="21"/>
      <c r="G41" s="21"/>
      <c r="H41" s="23"/>
      <c r="I41" s="21"/>
      <c r="J41" s="24"/>
      <c r="K41" s="86" t="s">
        <v>21</v>
      </c>
      <c r="L41" s="77">
        <f>SUM(L6:L40)</f>
        <v>0</v>
      </c>
      <c r="M41" s="77">
        <f>SUM(M6:M40)</f>
        <v>0</v>
      </c>
      <c r="N41" s="77"/>
    </row>
    <row r="42" spans="2:14">
      <c r="B42" s="2"/>
      <c r="C42" s="3"/>
      <c r="D42" s="4"/>
      <c r="E42" s="5"/>
      <c r="F42" s="4"/>
      <c r="G42" s="4"/>
      <c r="H42" s="6"/>
      <c r="I42" s="4"/>
      <c r="J42" s="7"/>
      <c r="K42" s="25"/>
      <c r="L42" s="26"/>
      <c r="M42" s="26"/>
      <c r="N42" s="26"/>
    </row>
    <row r="43" spans="2:14">
      <c r="B43" s="2"/>
      <c r="C43" s="3"/>
      <c r="D43" s="4"/>
      <c r="E43" s="5"/>
      <c r="F43" s="4"/>
      <c r="G43" s="4"/>
      <c r="H43" s="6"/>
      <c r="I43" s="4"/>
      <c r="J43" s="7"/>
      <c r="K43" s="25"/>
      <c r="L43" s="26"/>
      <c r="M43" s="26"/>
      <c r="N43" s="26"/>
    </row>
    <row r="44" spans="2:14" ht="62.25" customHeight="1">
      <c r="B44" s="2"/>
      <c r="C44" s="110" t="s">
        <v>303</v>
      </c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7"/>
    </row>
    <row r="45" spans="2:14">
      <c r="B45" s="2"/>
      <c r="C45" s="8"/>
      <c r="D45" s="27"/>
      <c r="E45" s="5"/>
      <c r="F45" s="4"/>
      <c r="G45" s="99"/>
      <c r="H45" s="99"/>
      <c r="I45" s="99"/>
      <c r="J45" s="99"/>
      <c r="K45" s="99"/>
      <c r="L45" s="28"/>
      <c r="M45" s="7"/>
      <c r="N45" s="7"/>
    </row>
    <row r="46" spans="2:14">
      <c r="B46" s="2"/>
      <c r="C46" s="3"/>
      <c r="D46" s="27"/>
      <c r="E46" s="5"/>
      <c r="F46" s="4"/>
      <c r="G46" s="99"/>
      <c r="H46" s="99"/>
      <c r="I46" s="99"/>
      <c r="J46" s="99"/>
      <c r="K46" s="99"/>
      <c r="L46" s="28"/>
      <c r="M46" s="7"/>
      <c r="N46" s="7"/>
    </row>
  </sheetData>
  <mergeCells count="9">
    <mergeCell ref="J2:M2"/>
    <mergeCell ref="G45:K45"/>
    <mergeCell ref="G46:K46"/>
    <mergeCell ref="C7:N7"/>
    <mergeCell ref="C17:N17"/>
    <mergeCell ref="C25:N25"/>
    <mergeCell ref="C35:N35"/>
    <mergeCell ref="C6:N6"/>
    <mergeCell ref="C44:M44"/>
  </mergeCells>
  <pageMargins left="0.7" right="0.7" top="0.75" bottom="0.75" header="0.3" footer="0.3"/>
  <pageSetup paperSize="8" scale="83" orientation="landscape" verticalDpi="0" r:id="rId1"/>
  <rowBreaks count="1" manualBreakCount="1">
    <brk id="19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Procedure Tray DCO KUBA </vt:lpstr>
      <vt:lpstr>Załącznik Nr 2 do SWZ</vt:lpstr>
      <vt:lpstr>'Załącznik Nr 2 do SWZ'!Obszar_wydruku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Ostrowski</dc:creator>
  <cp:lastModifiedBy>Agata Szulczyk</cp:lastModifiedBy>
  <cp:lastPrinted>2025-04-03T06:03:43Z</cp:lastPrinted>
  <dcterms:created xsi:type="dcterms:W3CDTF">2019-10-02T20:14:55Z</dcterms:created>
  <dcterms:modified xsi:type="dcterms:W3CDTF">2025-04-10T12:46:13Z</dcterms:modified>
</cp:coreProperties>
</file>