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2340" yWindow="2055" windowWidth="21600" windowHeight="13425"/>
  </bookViews>
  <sheets>
    <sheet name="zad. 1-10" sheetId="1" r:id="rId1"/>
  </sheets>
  <definedNames>
    <definedName name="_GoBack" localSheetId="0">'zad. 1-10'!#REF!</definedName>
    <definedName name="d" localSheetId="0">'zad. 1-10'!$A$1:$M$15</definedName>
    <definedName name="Print_Area" localSheetId="0">'zad. 1-10'!$A$1:$M$17</definedName>
    <definedName name="s" localSheetId="0">'zad. 1-10'!$A$1:$M$15</definedName>
  </definedNames>
  <calcPr calcId="124519" iterateDelta="1E-4"/>
</workbook>
</file>

<file path=xl/calcChain.xml><?xml version="1.0" encoding="utf-8"?>
<calcChain xmlns="http://schemas.openxmlformats.org/spreadsheetml/2006/main">
  <c r="L47" i="1"/>
  <c r="K47"/>
  <c r="J47"/>
  <c r="K44"/>
  <c r="L44" s="1"/>
  <c r="J44"/>
  <c r="K41"/>
  <c r="L41" s="1"/>
  <c r="J41"/>
  <c r="K38"/>
  <c r="L38" s="1"/>
  <c r="J38"/>
  <c r="K35"/>
  <c r="L35"/>
  <c r="K34"/>
  <c r="L34" s="1"/>
  <c r="J34"/>
  <c r="L33"/>
  <c r="K33"/>
  <c r="J33"/>
  <c r="K32"/>
  <c r="L32" s="1"/>
  <c r="J32"/>
  <c r="L31"/>
  <c r="K31"/>
  <c r="J31"/>
  <c r="K30"/>
  <c r="L30" s="1"/>
  <c r="J30"/>
  <c r="L29"/>
  <c r="K29"/>
  <c r="J29"/>
  <c r="K28"/>
  <c r="L28" s="1"/>
  <c r="J28"/>
  <c r="K25"/>
  <c r="L25"/>
  <c r="K24"/>
  <c r="L24" s="1"/>
  <c r="J24"/>
  <c r="L23"/>
  <c r="K23"/>
  <c r="J23"/>
  <c r="K19"/>
  <c r="L19" s="1"/>
  <c r="J19"/>
  <c r="L18"/>
  <c r="L20" s="1"/>
  <c r="K18"/>
  <c r="K20" s="1"/>
  <c r="J18"/>
  <c r="K15"/>
  <c r="L15" s="1"/>
  <c r="J15"/>
  <c r="K12"/>
  <c r="L12" s="1"/>
  <c r="J12"/>
  <c r="K9"/>
  <c r="L9"/>
  <c r="K8"/>
  <c r="L8" s="1"/>
  <c r="J8"/>
  <c r="L7"/>
  <c r="K7"/>
  <c r="J7"/>
  <c r="K6"/>
  <c r="L6" s="1"/>
  <c r="J6"/>
  <c r="L5"/>
  <c r="K5"/>
  <c r="J5"/>
</calcChain>
</file>

<file path=xl/sharedStrings.xml><?xml version="1.0" encoding="utf-8"?>
<sst xmlns="http://schemas.openxmlformats.org/spreadsheetml/2006/main" count="83" uniqueCount="63">
  <si>
    <t>L.p.</t>
  </si>
  <si>
    <t xml:space="preserve">rozmiar/wielkość </t>
  </si>
  <si>
    <t>Pełen kod towaru</t>
  </si>
  <si>
    <t>Producent</t>
  </si>
  <si>
    <t>J.M</t>
  </si>
  <si>
    <t>Ilość oferow.</t>
  </si>
  <si>
    <t xml:space="preserve"> % VAT</t>
  </si>
  <si>
    <t>Uwagi</t>
  </si>
  <si>
    <t>ZADANIE 1</t>
  </si>
  <si>
    <t>szt.</t>
  </si>
  <si>
    <t>ZADANIE 2</t>
  </si>
  <si>
    <t>op</t>
  </si>
  <si>
    <t>szt</t>
  </si>
  <si>
    <t>Łącznik do drenów Thorax Y</t>
  </si>
  <si>
    <t>ZADANIE 5</t>
  </si>
  <si>
    <t>Cewnik  Thorax z linią RTG</t>
  </si>
  <si>
    <t>Cewnik Thorax z trokarem, z linią RTG</t>
  </si>
  <si>
    <t>CH 28,32,36</t>
  </si>
  <si>
    <t>CH-32,36</t>
  </si>
  <si>
    <t>CH-28,32,36</t>
  </si>
  <si>
    <t>cena netto</t>
  </si>
  <si>
    <t>cena brutto</t>
  </si>
  <si>
    <t xml:space="preserve">wartość netto </t>
  </si>
  <si>
    <t>wartość brutto</t>
  </si>
  <si>
    <t>RAZEM</t>
  </si>
  <si>
    <t xml:space="preserve">Nazwa materiału </t>
  </si>
  <si>
    <t>ZADANIE 3</t>
  </si>
  <si>
    <t>ZADANIE 4</t>
  </si>
  <si>
    <t>ZADANIE 6</t>
  </si>
  <si>
    <t xml:space="preserve">Zgłębnik żołądkowy jałowy z linią RTG (CH-32 to 10,7x1000mm </t>
  </si>
  <si>
    <t>Zgłębnik żołądkowy jałowy z linią RTG CH-36 to 12x1000mm)</t>
  </si>
  <si>
    <t>CH-32,35</t>
  </si>
  <si>
    <t>12-13mmx12-13mmx12-13mm</t>
  </si>
  <si>
    <t xml:space="preserve">Igła typu Motylek ze skrzydełkami z bardzo krótkim drenem </t>
  </si>
  <si>
    <t>23Gx3/4 0,6mmx19mm</t>
  </si>
  <si>
    <t>Łącznik prosty 7x7</t>
  </si>
  <si>
    <t>Łącznik prosty 7x10</t>
  </si>
  <si>
    <t>Układ oddechowy wraz z komorą do nawilżacza Airvo Fisher &amp; Paykel</t>
  </si>
  <si>
    <t>Zestaw: komora nawilżacza zawierająca łącznik do podłączenia nebulizatora Aerogen Solo + układ oddechowy. Podwójna spirala chroniąca przed kondensacją: spirala grzejna zawiera cienkie przewody grzejne, które delikatnie i precyzyjnie ogrzewają gaz oddechowy wewnątrz rury; spirala izolacyjna zawiera ogrzane powietrze i chroni gaz oddechowy przed czynnikami zewnętrznymi</t>
  </si>
  <si>
    <t>Kaniula donosowa Optiflow Airvo dla dorosłych L</t>
  </si>
  <si>
    <t xml:space="preserve"> 10ml</t>
  </si>
  <si>
    <t xml:space="preserve"> 20ml</t>
  </si>
  <si>
    <t>60ml</t>
  </si>
  <si>
    <t>Adapter jałowy, apirogenny pasujący do wszystkich typów standardowych fiolek, połączony na stałe z fiolką po nakłuciu. Centralne nakłucie.Łącznik we współpracy ze strzykawką zapewnia  wyrównanie ciśnienia przy transferze cieczy z oraz do fiolki. Adapter musi być kompatybilny ze strzykawką z p-kto. 1,2,3 Adapter jest częścią systemu zamkniętego posiadającą kod ONB wydany przez FDA oraz gwarantuje czystość mikrobiologiczną leku. Adapter nie zawiera lateksu, BPA, DEHP.</t>
  </si>
  <si>
    <t>13-20mm (średnica określona przy zamówieniu)</t>
  </si>
  <si>
    <t>Łącznik jałowy, apirogenny, kompatybilny ze strzykawkami z p-kto. 1,2,3 systemu zamkniętego; łącznik umożliwiający podanie leku do pęcherza moczowego przez cewnik; materiał wolny od DEHP, BPA oraz lateksu; element systemu zamkniętego posiadającego kod ONB wydany przez FDA.</t>
  </si>
  <si>
    <t>ZADANIE 7</t>
  </si>
  <si>
    <t>ZADANIE 8</t>
  </si>
  <si>
    <r>
      <t xml:space="preserve">Strzykawka 1ml trzyczęściowa Luer-Lock z  ograniczoną </t>
    </r>
    <r>
      <rPr>
        <sz val="11"/>
        <color indexed="8"/>
        <rFont val="Arial Narrow"/>
        <family val="2"/>
        <charset val="238"/>
      </rPr>
      <t>przestrzenią martwą w strzykawce-LDS a100szt.</t>
    </r>
  </si>
  <si>
    <t>1ml</t>
  </si>
  <si>
    <t>ZADANIE 9</t>
  </si>
  <si>
    <t>Prezerwatywa pudrowana bez zbiorniczka opak. a 1szt</t>
  </si>
  <si>
    <t>Zestaw do przezskórnej endoskopowej jejunostomii wykonany z poliuretanu, z podziałką. Wolny od lateksu i DEHP. Wyposażona w port ENFit.</t>
  </si>
  <si>
    <t>CH 9/75</t>
  </si>
  <si>
    <t>Podwójne złącze kompatybilne ze wszystkimi obwodami Fisher&amp;Paykel; zacisk na pasku, który eliminuje konieczność korzystania z taśmy; regulowany pasek na głowę, końcówki paska nie wiszą swobodnie wokół twarzy; krawędzie dostosowane do górnej wargi tak, aby nie blokować ust. Technologia ograniczająca tworzenie się kondensatu; *asymetryczna budowa nosków generująca wyższe ciśnienie w drogach oddechowych, dodatkowe oczyszczanie przestrzeni martwej nosogardzieli oraz redukującą hałas w porównaniu ze standardowymi kaniulami/ *Możliwość opcji z asymetryczną budową nosków generującą wyższe ciśnienie w drogach oddechowych, dodatkowe oczyszczanie przestrzeni martwej nosogardzieli oraz redukującą hałas w porównaniu ze standardowymi kaniulami, do wyboru Zamawiającego przy składaniu zamówienia</t>
  </si>
  <si>
    <t>ZADANIE 10</t>
  </si>
  <si>
    <t>Rurka intubacyjna z mankietem do zabiegów laserowych</t>
  </si>
  <si>
    <t>5,0-6,0</t>
  </si>
  <si>
    <t>Strzykawka 10 ml(konstrukcja całkowicie szczelna, uniemozliwiająca demontaż tłoka), połączona trwale z konektorem (umożliwiająca pobranie roztworu leku cytostatycznego z fiolki w systemie hermetycznie zamkniętym). Strzykawka zawiera uszczelkę 3 warstwową, uniemożliwiająca uwalnianie sie oparów/aerozoli poprzez tylną część strzykawki oraz sterylne powietrze wewnątrz. Wewnątrz strzykawki rurka ze stali nierdzewnej, w kótrej znajdują się dwie igły, jedna dla płynu wykorzystywana do transferu leku, druga do sterylnego powietrza dostarczanego ze strzykawki do fiolki (zapewnione wyrównane ciśnienie przy transferze cieczy z oraz do fiolki). Materiały z których wykonana jest strzykawka są wolne od: DEHP, lateksu i BPA.  Strzykawka stanowi część systemu zamkniętego posiadającego kod ONB wydany przez FDA.</t>
  </si>
  <si>
    <t>Strzykawka 20ml(konstrukcja całkowicie szczelna, uniemozliwiająca demontaż tłoka), połączona trwale z konektorem (umożliwiająca pobranie roztworu leku cytostatycznego z fiolki w systemie hermetycznie zamkniętym). Strzykawka zawiera uszczelkę 3 warstwową, uniemożliwiająca uwalnianie sie oparów/aerozoli poprzez tylną część strzykawki oraz sterylne powietrze wewnątrz. Wewnątrz strzykawki rurka ze stali nierdzewnej, w kótrej znajdują się dwie igły, jedna dla płynu wykorzystywana do transferu leku, druga do sterylnego powietrza dostarczanego ze strzykawki do fiolki (zapewnione wyrównane ciśnienie przy transferze cieczy z oraz do fiolki). Materiały z których wykonana jest strzykawka są wolne od: DEHP, lateksu i BPA.  Strzykawka stanowi część systemu zamkniętego posiadającego kod ONB wydany przez FDA.</t>
  </si>
  <si>
    <t>Strzykawka 60ml(konstrukcja całkowicie szczelna, uniemozliwiająca demontaż tłoka), połączona trwale z konektorem (umożliwiająca pobranie roztworu leku cytostatycznego z fiolki w systemie hermetycznie zamkniętym). Strzykawka zawiera uszczelkę 3 warstwową, uniemożliwiająca uwalnianie sie oparów/aerozoli poprzez tylną część strzykawki oraz sterylne powietrze wewnątrz. Wewnątrz strzykawki rurka ze stali nierdzewnej, w kótrej znajdują się dwie igły, jedna dla płynu wykorzystywana do transferu leku, druga do sterylnego powietrza dostarczanego ze strzykawki do fiolki (zapewnione wyrównane ciśnienie przy transferze cieczy z oraz do fiolki). Materiały z których wykonana jest strzykawka są wolne od: DEHP, lateksu i BPA.  Strzykawka stanowi część systemu zamkniętego posiadającego kod ONB wydany przez FDA.</t>
  </si>
  <si>
    <t xml:space="preserve">Adapter kolcowy pozwalający łączyć się z dowolnym standardowym workiem lub butelką oraz dowolnym zestawem drenów, umożliwiający bezpieczne wstrzykiwanie i pobieranie płynów do worka kompatybilny ze strzykawką z konektorem p-kt 1. Tak jak w przypadku pozostałych elementów nie zawiera DEHP, Lateksu oraz BPA.  Element ten musi być częścią systemu zamkniętego posiadającego kod ONB, wydanego przez FDA. </t>
  </si>
  <si>
    <t xml:space="preserve">Adapter Luer Lock męski obrotowy - pozwala zmienić każdy standardowy port żeński w element systemu zamkniętego, w który  można bezpiecznie wstrzykiwać lek strzykawką z konektorem z punktu 1. Adapter Luer Lock męski posiada system sygnalizacji akustycznej podczas podłączania strzykawki. Element ten musi być częścią systemu zamkniętego posiadającego kod ONB, wydanego przez FDA. 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</si>
</sst>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20">
    <font>
      <sz val="10"/>
      <name val="Arial CE"/>
      <charset val="238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color rgb="FFFFFF00"/>
      <name val="Arial Narrow"/>
      <family val="2"/>
      <charset val="238"/>
    </font>
    <font>
      <sz val="9"/>
      <name val="Arial Narrow"/>
      <family val="2"/>
      <charset val="238"/>
    </font>
    <font>
      <b/>
      <sz val="14"/>
      <color indexed="8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sz val="11"/>
      <color rgb="FF000000"/>
      <name val="Arial Narrow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8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44" fontId="0" fillId="0" borderId="0" xfId="7" applyFont="1" applyFill="1" applyAlignment="1">
      <alignment horizontal="center" vertical="center"/>
    </xf>
    <xf numFmtId="2" fontId="0" fillId="0" borderId="0" xfId="7" applyNumberFormat="1" applyFont="1" applyFill="1" applyAlignment="1">
      <alignment vertical="center"/>
    </xf>
    <xf numFmtId="44" fontId="4" fillId="0" borderId="0" xfId="7" applyFont="1" applyFill="1" applyAlignment="1">
      <alignment vertical="center"/>
    </xf>
    <xf numFmtId="0" fontId="6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44" fontId="12" fillId="0" borderId="2" xfId="7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1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3" fontId="8" fillId="0" borderId="2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3" borderId="0" xfId="0" applyFont="1" applyFill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center" vertical="center" wrapText="1"/>
    </xf>
    <xf numFmtId="44" fontId="11" fillId="0" borderId="2" xfId="7" applyFont="1" applyFill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  <protection locked="0"/>
    </xf>
    <xf numFmtId="2" fontId="11" fillId="0" borderId="2" xfId="7" applyNumberFormat="1" applyFont="1" applyFill="1" applyBorder="1" applyAlignment="1" applyProtection="1">
      <alignment horizontal="center" vertical="center" wrapText="1"/>
      <protection locked="0"/>
    </xf>
    <xf numFmtId="44" fontId="11" fillId="0" borderId="2" xfId="7" applyFont="1" applyFill="1" applyBorder="1" applyAlignment="1" applyProtection="1">
      <alignment horizontal="center" vertical="center" wrapText="1"/>
      <protection locked="0"/>
    </xf>
    <xf numFmtId="4" fontId="11" fillId="0" borderId="2" xfId="0" applyNumberFormat="1" applyFont="1" applyBorder="1" applyAlignment="1">
      <alignment horizontal="center" vertical="center" wrapText="1"/>
    </xf>
    <xf numFmtId="1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3" fontId="13" fillId="0" borderId="2" xfId="0" applyNumberFormat="1" applyFont="1" applyBorder="1" applyAlignment="1">
      <alignment horizontal="center" vertical="center" wrapText="1"/>
    </xf>
    <xf numFmtId="0" fontId="13" fillId="0" borderId="2" xfId="7" applyNumberFormat="1" applyFont="1" applyFill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2" xfId="7" applyNumberFormat="1" applyFont="1" applyFill="1" applyBorder="1" applyAlignment="1" applyProtection="1">
      <alignment horizontal="center" vertical="center" wrapText="1"/>
      <protection locked="0"/>
    </xf>
    <xf numFmtId="44" fontId="8" fillId="0" borderId="2" xfId="7" applyFont="1" applyFill="1" applyBorder="1" applyAlignment="1" applyProtection="1">
      <alignment horizontal="center" vertical="center"/>
    </xf>
    <xf numFmtId="9" fontId="8" fillId="0" borderId="2" xfId="4" applyFont="1" applyFill="1" applyBorder="1" applyAlignment="1" applyProtection="1">
      <alignment horizontal="center" vertical="center"/>
    </xf>
    <xf numFmtId="2" fontId="8" fillId="0" borderId="2" xfId="7" applyNumberFormat="1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44" fontId="11" fillId="0" borderId="2" xfId="7" applyFont="1" applyFill="1" applyBorder="1" applyAlignment="1" applyProtection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8" fillId="0" borderId="0" xfId="0" applyFont="1"/>
    <xf numFmtId="0" fontId="8" fillId="5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44" fontId="13" fillId="0" borderId="0" xfId="7" applyFont="1" applyFill="1" applyBorder="1" applyAlignment="1">
      <alignment vertical="center"/>
    </xf>
    <xf numFmtId="0" fontId="9" fillId="0" borderId="6" xfId="0" applyFont="1" applyBorder="1" applyAlignment="1">
      <alignment horizontal="left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wrapText="1"/>
    </xf>
    <xf numFmtId="0" fontId="19" fillId="0" borderId="2" xfId="8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44" fontId="8" fillId="0" borderId="2" xfId="7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44" fontId="8" fillId="0" borderId="2" xfId="7" applyFont="1" applyFill="1" applyBorder="1" applyAlignment="1" applyProtection="1">
      <alignment horizontal="center" vertical="center"/>
    </xf>
    <xf numFmtId="0" fontId="11" fillId="0" borderId="2" xfId="3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1" fontId="5" fillId="4" borderId="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44" fontId="8" fillId="0" borderId="2" xfId="7" applyFont="1" applyFill="1" applyBorder="1" applyAlignment="1" applyProtection="1">
      <alignment horizontal="center" vertical="center"/>
    </xf>
    <xf numFmtId="0" fontId="11" fillId="0" borderId="2" xfId="0" applyFont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8" fillId="0" borderId="4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9">
    <cellStyle name="Normalny" xfId="0" builtinId="0"/>
    <cellStyle name="Normalny 2" xfId="1"/>
    <cellStyle name="Normalny 3" xfId="2"/>
    <cellStyle name="Normalny 4" xfId="3"/>
    <cellStyle name="Normalny_Arkusz1" xfId="8"/>
    <cellStyle name="Procentowy" xfId="4" builtinId="5"/>
    <cellStyle name="Procentowy 2" xfId="5"/>
    <cellStyle name="Procentowy 3" xfId="6"/>
    <cellStyle name="Walutowy" xfId="7" builtin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8"/>
  <sheetViews>
    <sheetView tabSelected="1" zoomScaleSheetLayoutView="75" workbookViewId="0">
      <selection activeCell="P23" sqref="P23"/>
    </sheetView>
  </sheetViews>
  <sheetFormatPr defaultRowHeight="12.75"/>
  <cols>
    <col min="1" max="1" width="6.140625" style="3" customWidth="1"/>
    <col min="2" max="2" width="54.42578125" style="1" customWidth="1"/>
    <col min="3" max="3" width="25" style="3" customWidth="1"/>
    <col min="4" max="4" width="10.5703125" style="3" customWidth="1"/>
    <col min="5" max="5" width="10.7109375" style="3" customWidth="1"/>
    <col min="6" max="6" width="6.42578125" style="3" customWidth="1"/>
    <col min="7" max="7" width="10.140625" style="1" customWidth="1"/>
    <col min="8" max="8" width="11.140625" style="4" customWidth="1"/>
    <col min="9" max="9" width="5.7109375" style="3" customWidth="1"/>
    <col min="10" max="10" width="10.42578125" style="5" customWidth="1"/>
    <col min="11" max="11" width="14.5703125" style="6" customWidth="1"/>
    <col min="12" max="12" width="14.7109375" style="6" customWidth="1"/>
    <col min="13" max="13" width="13.140625" style="2" customWidth="1"/>
    <col min="14" max="14" width="11.5703125" style="30" customWidth="1"/>
    <col min="15" max="16384" width="9.140625" style="3"/>
  </cols>
  <sheetData>
    <row r="1" spans="1:31" s="17" customFormat="1" ht="33.75" customHeight="1">
      <c r="A1" s="31" t="s">
        <v>0</v>
      </c>
      <c r="B1" s="32" t="s">
        <v>25</v>
      </c>
      <c r="C1" s="32" t="s">
        <v>1</v>
      </c>
      <c r="D1" s="32" t="s">
        <v>2</v>
      </c>
      <c r="E1" s="33" t="s">
        <v>3</v>
      </c>
      <c r="F1" s="31" t="s">
        <v>4</v>
      </c>
      <c r="G1" s="34" t="s">
        <v>5</v>
      </c>
      <c r="H1" s="35" t="s">
        <v>20</v>
      </c>
      <c r="I1" s="36" t="s">
        <v>6</v>
      </c>
      <c r="J1" s="37" t="s">
        <v>21</v>
      </c>
      <c r="K1" s="38" t="s">
        <v>22</v>
      </c>
      <c r="L1" s="38" t="s">
        <v>23</v>
      </c>
      <c r="M1" s="39" t="s">
        <v>7</v>
      </c>
      <c r="N1" s="26"/>
    </row>
    <row r="2" spans="1:31" s="16" customFormat="1">
      <c r="A2" s="40">
        <v>1</v>
      </c>
      <c r="B2" s="41">
        <v>2</v>
      </c>
      <c r="C2" s="41">
        <v>3</v>
      </c>
      <c r="D2" s="41">
        <v>4</v>
      </c>
      <c r="E2" s="40">
        <v>5</v>
      </c>
      <c r="F2" s="40">
        <v>6</v>
      </c>
      <c r="G2" s="42">
        <v>7</v>
      </c>
      <c r="H2" s="43">
        <v>8</v>
      </c>
      <c r="I2" s="44">
        <v>9</v>
      </c>
      <c r="J2" s="45">
        <v>10</v>
      </c>
      <c r="K2" s="45">
        <v>11</v>
      </c>
      <c r="L2" s="45">
        <v>12</v>
      </c>
      <c r="M2" s="42">
        <v>13</v>
      </c>
      <c r="N2" s="27"/>
    </row>
    <row r="3" spans="1:31" s="7" customFormat="1" ht="9" customHeight="1">
      <c r="A3" s="79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28"/>
    </row>
    <row r="4" spans="1:31" s="19" customFormat="1" ht="20.100000000000001" customHeight="1">
      <c r="A4" s="82" t="s">
        <v>8</v>
      </c>
      <c r="B4" s="82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23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s="19" customFormat="1" ht="27" customHeight="1">
      <c r="A5" s="20">
        <v>1</v>
      </c>
      <c r="B5" s="21" t="s">
        <v>15</v>
      </c>
      <c r="C5" s="11" t="s">
        <v>19</v>
      </c>
      <c r="D5" s="11"/>
      <c r="E5" s="20"/>
      <c r="F5" s="20" t="s">
        <v>12</v>
      </c>
      <c r="G5" s="22">
        <v>1500</v>
      </c>
      <c r="H5" s="46">
        <v>0</v>
      </c>
      <c r="I5" s="47"/>
      <c r="J5" s="48">
        <f>H5*(1+I5)</f>
        <v>0</v>
      </c>
      <c r="K5" s="46">
        <f>G5*H5</f>
        <v>0</v>
      </c>
      <c r="L5" s="46">
        <f>K5*(1+I5)</f>
        <v>0</v>
      </c>
      <c r="M5" s="49"/>
      <c r="N5" s="23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s="19" customFormat="1" ht="27" customHeight="1">
      <c r="A6" s="20">
        <v>2</v>
      </c>
      <c r="B6" s="21" t="s">
        <v>16</v>
      </c>
      <c r="C6" s="11" t="s">
        <v>17</v>
      </c>
      <c r="D6" s="11"/>
      <c r="E6" s="20"/>
      <c r="F6" s="20" t="s">
        <v>12</v>
      </c>
      <c r="G6" s="22">
        <v>150</v>
      </c>
      <c r="H6" s="76">
        <v>0</v>
      </c>
      <c r="I6" s="47"/>
      <c r="J6" s="48">
        <f t="shared" ref="J6:J8" si="0">H6*(1+I6)</f>
        <v>0</v>
      </c>
      <c r="K6" s="76">
        <f t="shared" ref="K6:K8" si="1">G6*H6</f>
        <v>0</v>
      </c>
      <c r="L6" s="76">
        <f t="shared" ref="L6:L9" si="2">K6*(1+I6)</f>
        <v>0</v>
      </c>
      <c r="M6" s="49"/>
      <c r="N6" s="23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s="19" customFormat="1" ht="27" customHeight="1">
      <c r="A7" s="20">
        <v>3</v>
      </c>
      <c r="B7" s="21" t="s">
        <v>29</v>
      </c>
      <c r="C7" s="11" t="s">
        <v>31</v>
      </c>
      <c r="D7" s="11"/>
      <c r="E7" s="20"/>
      <c r="F7" s="20" t="s">
        <v>12</v>
      </c>
      <c r="G7" s="22">
        <v>20</v>
      </c>
      <c r="H7" s="76">
        <v>0</v>
      </c>
      <c r="I7" s="47"/>
      <c r="J7" s="48">
        <f t="shared" si="0"/>
        <v>0</v>
      </c>
      <c r="K7" s="76">
        <f t="shared" si="1"/>
        <v>0</v>
      </c>
      <c r="L7" s="76">
        <f t="shared" si="2"/>
        <v>0</v>
      </c>
      <c r="M7" s="49"/>
      <c r="N7" s="23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s="19" customFormat="1" ht="27" customHeight="1">
      <c r="A8" s="20">
        <v>4</v>
      </c>
      <c r="B8" s="21" t="s">
        <v>30</v>
      </c>
      <c r="C8" s="11" t="s">
        <v>18</v>
      </c>
      <c r="D8" s="11"/>
      <c r="E8" s="20"/>
      <c r="F8" s="20" t="s">
        <v>12</v>
      </c>
      <c r="G8" s="22">
        <v>30</v>
      </c>
      <c r="H8" s="76">
        <v>0</v>
      </c>
      <c r="I8" s="47"/>
      <c r="J8" s="48">
        <f t="shared" si="0"/>
        <v>0</v>
      </c>
      <c r="K8" s="76">
        <f t="shared" si="1"/>
        <v>0</v>
      </c>
      <c r="L8" s="76">
        <f t="shared" si="2"/>
        <v>0</v>
      </c>
      <c r="M8" s="49"/>
      <c r="N8" s="23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</row>
    <row r="9" spans="1:31" s="19" customFormat="1" ht="30" customHeight="1">
      <c r="A9" s="85"/>
      <c r="B9" s="86"/>
      <c r="C9" s="86"/>
      <c r="D9" s="86"/>
      <c r="E9" s="86"/>
      <c r="F9" s="86"/>
      <c r="G9" s="87"/>
      <c r="H9" s="81" t="s">
        <v>24</v>
      </c>
      <c r="I9" s="81"/>
      <c r="J9" s="81"/>
      <c r="K9" s="50">
        <f>SUM(K5:K8)</f>
        <v>0</v>
      </c>
      <c r="L9" s="50">
        <f>SUM(L5:L8)</f>
        <v>0</v>
      </c>
      <c r="M9" s="49"/>
      <c r="N9" s="23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</row>
    <row r="10" spans="1:31" s="7" customFormat="1" ht="9" customHeight="1">
      <c r="A10" s="79"/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28"/>
    </row>
    <row r="11" spans="1:31" s="25" customFormat="1" ht="20.100000000000001" customHeight="1">
      <c r="A11" s="82" t="s">
        <v>10</v>
      </c>
      <c r="B11" s="82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29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</row>
    <row r="12" spans="1:31" s="19" customFormat="1" ht="33">
      <c r="A12" s="20">
        <v>1</v>
      </c>
      <c r="B12" s="21" t="s">
        <v>13</v>
      </c>
      <c r="C12" s="11" t="s">
        <v>32</v>
      </c>
      <c r="D12" s="11"/>
      <c r="E12" s="20"/>
      <c r="F12" s="20" t="s">
        <v>12</v>
      </c>
      <c r="G12" s="22">
        <v>200</v>
      </c>
      <c r="H12" s="76">
        <v>0</v>
      </c>
      <c r="I12" s="47"/>
      <c r="J12" s="48">
        <f>H12*(1+I12)</f>
        <v>0</v>
      </c>
      <c r="K12" s="76">
        <f>G12*H12</f>
        <v>0</v>
      </c>
      <c r="L12" s="76">
        <f>K12*(1+I12)</f>
        <v>0</v>
      </c>
      <c r="M12" s="49"/>
      <c r="N12" s="23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</row>
    <row r="13" spans="1:31" s="7" customFormat="1" ht="9" customHeight="1">
      <c r="A13" s="79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28"/>
    </row>
    <row r="14" spans="1:31" s="24" customFormat="1" ht="20.100000000000001" customHeight="1">
      <c r="A14" s="77" t="s">
        <v>26</v>
      </c>
      <c r="B14" s="77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29"/>
    </row>
    <row r="15" spans="1:31" s="52" customFormat="1" ht="27" customHeight="1">
      <c r="A15" s="12">
        <v>1</v>
      </c>
      <c r="B15" s="54" t="s">
        <v>33</v>
      </c>
      <c r="C15" s="53" t="s">
        <v>34</v>
      </c>
      <c r="D15" s="14"/>
      <c r="E15" s="51"/>
      <c r="F15" s="13" t="s">
        <v>12</v>
      </c>
      <c r="G15" s="12">
        <v>300</v>
      </c>
      <c r="H15" s="76">
        <v>0</v>
      </c>
      <c r="I15" s="47"/>
      <c r="J15" s="48">
        <f>H15*(1+I15)</f>
        <v>0</v>
      </c>
      <c r="K15" s="76">
        <f>G15*H15</f>
        <v>0</v>
      </c>
      <c r="L15" s="76">
        <f>K15*(1+I15)</f>
        <v>0</v>
      </c>
      <c r="M15" s="15"/>
      <c r="N15" s="26"/>
    </row>
    <row r="16" spans="1:31" s="7" customFormat="1" ht="9" customHeight="1">
      <c r="A16" s="79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28"/>
    </row>
    <row r="17" spans="1:31" s="24" customFormat="1" ht="20.100000000000001" customHeight="1">
      <c r="A17" s="77" t="s">
        <v>27</v>
      </c>
      <c r="B17" s="77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29"/>
    </row>
    <row r="18" spans="1:31" ht="27" customHeight="1">
      <c r="A18" s="55">
        <v>1</v>
      </c>
      <c r="B18" s="21" t="s">
        <v>35</v>
      </c>
      <c r="C18" s="56"/>
      <c r="D18" s="56"/>
      <c r="E18" s="56"/>
      <c r="F18" s="13" t="s">
        <v>12</v>
      </c>
      <c r="G18" s="55">
        <v>100</v>
      </c>
      <c r="H18" s="76">
        <v>0</v>
      </c>
      <c r="I18" s="47"/>
      <c r="J18" s="48">
        <f t="shared" ref="J18:J19" si="3">H18*(1+I18)</f>
        <v>0</v>
      </c>
      <c r="K18" s="76">
        <f t="shared" ref="K18:K19" si="4">G18*H18</f>
        <v>0</v>
      </c>
      <c r="L18" s="76">
        <f t="shared" ref="L18:L19" si="5">K18*(1+I18)</f>
        <v>0</v>
      </c>
      <c r="M18" s="57"/>
    </row>
    <row r="19" spans="1:31" ht="27" customHeight="1">
      <c r="A19" s="55">
        <v>2</v>
      </c>
      <c r="B19" s="21" t="s">
        <v>36</v>
      </c>
      <c r="C19" s="56"/>
      <c r="D19" s="56"/>
      <c r="E19" s="56"/>
      <c r="F19" s="13" t="s">
        <v>12</v>
      </c>
      <c r="G19" s="55">
        <v>100</v>
      </c>
      <c r="H19" s="76">
        <v>0</v>
      </c>
      <c r="I19" s="47"/>
      <c r="J19" s="48">
        <f t="shared" si="3"/>
        <v>0</v>
      </c>
      <c r="K19" s="76">
        <f t="shared" si="4"/>
        <v>0</v>
      </c>
      <c r="L19" s="76">
        <f t="shared" si="5"/>
        <v>0</v>
      </c>
      <c r="M19" s="57"/>
    </row>
    <row r="20" spans="1:31" s="19" customFormat="1" ht="30.75" customHeight="1">
      <c r="A20" s="83"/>
      <c r="B20" s="84"/>
      <c r="C20" s="84"/>
      <c r="D20" s="84"/>
      <c r="E20" s="84"/>
      <c r="F20" s="84"/>
      <c r="G20" s="84"/>
      <c r="H20" s="81" t="s">
        <v>24</v>
      </c>
      <c r="I20" s="81"/>
      <c r="J20" s="81"/>
      <c r="K20" s="50">
        <f>SUM(K18:K19)</f>
        <v>0</v>
      </c>
      <c r="L20" s="50">
        <f>SUM(L18:L19)</f>
        <v>0</v>
      </c>
      <c r="M20" s="49"/>
      <c r="N20" s="23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</row>
    <row r="21" spans="1:31" s="7" customFormat="1" ht="9" customHeight="1">
      <c r="A21" s="79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28"/>
    </row>
    <row r="22" spans="1:31" s="24" customFormat="1" ht="20.100000000000001" customHeight="1">
      <c r="A22" s="77" t="s">
        <v>14</v>
      </c>
      <c r="B22" s="77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29"/>
    </row>
    <row r="23" spans="1:31" customFormat="1" ht="176.25" customHeight="1">
      <c r="A23" s="58">
        <v>1</v>
      </c>
      <c r="B23" s="59" t="s">
        <v>37</v>
      </c>
      <c r="C23" s="60" t="s">
        <v>38</v>
      </c>
      <c r="D23" s="61"/>
      <c r="E23" s="62"/>
      <c r="F23" s="13" t="s">
        <v>12</v>
      </c>
      <c r="G23" s="58">
        <v>40</v>
      </c>
      <c r="H23" s="76">
        <v>0</v>
      </c>
      <c r="I23" s="47"/>
      <c r="J23" s="48">
        <f t="shared" ref="J23:J24" si="6">H23*(1+I23)</f>
        <v>0</v>
      </c>
      <c r="K23" s="76">
        <f t="shared" ref="K23:K24" si="7">G23*H23</f>
        <v>0</v>
      </c>
      <c r="L23" s="76">
        <f t="shared" ref="L23:L24" si="8">K23*(1+I23)</f>
        <v>0</v>
      </c>
      <c r="M23" s="63"/>
    </row>
    <row r="24" spans="1:31" customFormat="1" ht="381.75" customHeight="1">
      <c r="A24" s="58">
        <v>2</v>
      </c>
      <c r="B24" s="64" t="s">
        <v>39</v>
      </c>
      <c r="C24" s="65" t="s">
        <v>54</v>
      </c>
      <c r="D24" s="61"/>
      <c r="E24" s="62"/>
      <c r="F24" s="13" t="s">
        <v>12</v>
      </c>
      <c r="G24" s="58">
        <v>40</v>
      </c>
      <c r="H24" s="76">
        <v>0</v>
      </c>
      <c r="I24" s="47"/>
      <c r="J24" s="48">
        <f t="shared" si="6"/>
        <v>0</v>
      </c>
      <c r="K24" s="76">
        <f t="shared" si="7"/>
        <v>0</v>
      </c>
      <c r="L24" s="76">
        <f t="shared" si="8"/>
        <v>0</v>
      </c>
      <c r="M24" s="63"/>
    </row>
    <row r="25" spans="1:31" s="19" customFormat="1" ht="30.75" customHeight="1">
      <c r="A25" s="83"/>
      <c r="B25" s="84"/>
      <c r="C25" s="84"/>
      <c r="D25" s="84"/>
      <c r="E25" s="84"/>
      <c r="F25" s="84"/>
      <c r="G25" s="84"/>
      <c r="H25" s="81" t="s">
        <v>24</v>
      </c>
      <c r="I25" s="81"/>
      <c r="J25" s="81"/>
      <c r="K25" s="74">
        <f>SUM(K23:K24)</f>
        <v>0</v>
      </c>
      <c r="L25" s="50">
        <f>SUM(L23:L24)</f>
        <v>0</v>
      </c>
      <c r="M25" s="49"/>
      <c r="N25" s="23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</row>
    <row r="26" spans="1:31" s="7" customFormat="1" ht="9" customHeight="1">
      <c r="A26" s="79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28"/>
    </row>
    <row r="27" spans="1:31" s="24" customFormat="1" ht="20.100000000000001" customHeight="1">
      <c r="A27" s="77" t="s">
        <v>28</v>
      </c>
      <c r="B27" s="77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29"/>
    </row>
    <row r="28" spans="1:31" s="67" customFormat="1" ht="214.5">
      <c r="A28" s="9">
        <v>1</v>
      </c>
      <c r="B28" s="8" t="s">
        <v>58</v>
      </c>
      <c r="C28" s="9" t="s">
        <v>40</v>
      </c>
      <c r="D28" s="9"/>
      <c r="E28" s="9"/>
      <c r="F28" s="13" t="s">
        <v>12</v>
      </c>
      <c r="G28" s="9">
        <v>50</v>
      </c>
      <c r="H28" s="76">
        <v>0</v>
      </c>
      <c r="I28" s="47"/>
      <c r="J28" s="48">
        <f t="shared" ref="J28:J30" si="9">H28*(1+I28)</f>
        <v>0</v>
      </c>
      <c r="K28" s="76">
        <f t="shared" ref="K28:K30" si="10">G28*H28</f>
        <v>0</v>
      </c>
      <c r="L28" s="76">
        <f t="shared" ref="L28:L30" si="11">K28*(1+I28)</f>
        <v>0</v>
      </c>
      <c r="M28" s="66"/>
      <c r="Q28" s="68"/>
    </row>
    <row r="29" spans="1:31" s="67" customFormat="1" ht="214.5">
      <c r="A29" s="9">
        <v>2</v>
      </c>
      <c r="B29" s="8" t="s">
        <v>59</v>
      </c>
      <c r="C29" s="9" t="s">
        <v>41</v>
      </c>
      <c r="D29" s="9"/>
      <c r="E29" s="9"/>
      <c r="F29" s="13" t="s">
        <v>12</v>
      </c>
      <c r="G29" s="9">
        <v>180</v>
      </c>
      <c r="H29" s="76">
        <v>0</v>
      </c>
      <c r="I29" s="47"/>
      <c r="J29" s="48">
        <f t="shared" si="9"/>
        <v>0</v>
      </c>
      <c r="K29" s="76">
        <f t="shared" si="10"/>
        <v>0</v>
      </c>
      <c r="L29" s="76">
        <f t="shared" si="11"/>
        <v>0</v>
      </c>
      <c r="M29" s="66"/>
      <c r="Q29" s="68"/>
    </row>
    <row r="30" spans="1:31" s="67" customFormat="1" ht="214.5">
      <c r="A30" s="9">
        <v>3</v>
      </c>
      <c r="B30" s="69" t="s">
        <v>60</v>
      </c>
      <c r="C30" s="9" t="s">
        <v>42</v>
      </c>
      <c r="D30" s="9"/>
      <c r="E30" s="9"/>
      <c r="F30" s="70">
        <v>70</v>
      </c>
      <c r="G30" s="9">
        <v>70</v>
      </c>
      <c r="H30" s="76">
        <v>0</v>
      </c>
      <c r="I30" s="47"/>
      <c r="J30" s="48">
        <f t="shared" si="9"/>
        <v>0</v>
      </c>
      <c r="K30" s="76">
        <f t="shared" si="10"/>
        <v>0</v>
      </c>
      <c r="L30" s="76">
        <f t="shared" si="11"/>
        <v>0</v>
      </c>
      <c r="M30" s="66"/>
      <c r="Q30" s="68"/>
    </row>
    <row r="31" spans="1:31" s="67" customFormat="1" ht="132">
      <c r="A31" s="9">
        <v>4</v>
      </c>
      <c r="B31" s="8" t="s">
        <v>43</v>
      </c>
      <c r="C31" s="9" t="s">
        <v>44</v>
      </c>
      <c r="D31" s="9"/>
      <c r="E31" s="9"/>
      <c r="F31" s="13" t="s">
        <v>12</v>
      </c>
      <c r="G31" s="9">
        <v>400</v>
      </c>
      <c r="H31" s="76">
        <v>0</v>
      </c>
      <c r="I31" s="47"/>
      <c r="J31" s="48">
        <f t="shared" ref="J31:J33" si="12">H31*(1+I31)</f>
        <v>0</v>
      </c>
      <c r="K31" s="76">
        <f t="shared" ref="K31:K33" si="13">G31*H31</f>
        <v>0</v>
      </c>
      <c r="L31" s="76">
        <f t="shared" ref="L31:L33" si="14">K31*(1+I31)</f>
        <v>0</v>
      </c>
      <c r="M31" s="66"/>
      <c r="Q31" s="68"/>
    </row>
    <row r="32" spans="1:31" s="67" customFormat="1" ht="115.5">
      <c r="A32" s="9">
        <v>5</v>
      </c>
      <c r="B32" s="71" t="s">
        <v>61</v>
      </c>
      <c r="C32" s="9"/>
      <c r="D32" s="9"/>
      <c r="E32" s="9"/>
      <c r="F32" s="13" t="s">
        <v>12</v>
      </c>
      <c r="G32" s="9">
        <v>350</v>
      </c>
      <c r="H32" s="76">
        <v>0</v>
      </c>
      <c r="I32" s="47"/>
      <c r="J32" s="48">
        <f t="shared" si="12"/>
        <v>0</v>
      </c>
      <c r="K32" s="76">
        <f t="shared" si="13"/>
        <v>0</v>
      </c>
      <c r="L32" s="76">
        <f t="shared" si="14"/>
        <v>0</v>
      </c>
      <c r="M32" s="66"/>
      <c r="Q32" s="68"/>
    </row>
    <row r="33" spans="1:31" s="67" customFormat="1" ht="115.5">
      <c r="A33" s="9">
        <v>6</v>
      </c>
      <c r="B33" s="71" t="s">
        <v>62</v>
      </c>
      <c r="C33" s="9"/>
      <c r="D33" s="9"/>
      <c r="E33" s="9"/>
      <c r="F33" s="13" t="s">
        <v>12</v>
      </c>
      <c r="G33" s="9">
        <v>50</v>
      </c>
      <c r="H33" s="76">
        <v>0</v>
      </c>
      <c r="I33" s="47"/>
      <c r="J33" s="48">
        <f t="shared" si="12"/>
        <v>0</v>
      </c>
      <c r="K33" s="76">
        <f t="shared" si="13"/>
        <v>0</v>
      </c>
      <c r="L33" s="76">
        <f t="shared" si="14"/>
        <v>0</v>
      </c>
      <c r="M33" s="66"/>
      <c r="Q33" s="68"/>
    </row>
    <row r="34" spans="1:31" s="67" customFormat="1" ht="82.5">
      <c r="A34" s="9">
        <v>7</v>
      </c>
      <c r="B34" s="8" t="s">
        <v>45</v>
      </c>
      <c r="C34" s="10"/>
      <c r="D34" s="10"/>
      <c r="E34" s="9"/>
      <c r="F34" s="13" t="s">
        <v>12</v>
      </c>
      <c r="G34" s="9">
        <v>50</v>
      </c>
      <c r="H34" s="76">
        <v>0</v>
      </c>
      <c r="I34" s="47"/>
      <c r="J34" s="48">
        <f t="shared" ref="J34" si="15">H34*(1+I34)</f>
        <v>0</v>
      </c>
      <c r="K34" s="76">
        <f t="shared" ref="K34" si="16">G34*H34</f>
        <v>0</v>
      </c>
      <c r="L34" s="76">
        <f t="shared" ref="L34:L35" si="17">K34*(1+I34)</f>
        <v>0</v>
      </c>
      <c r="M34" s="66"/>
      <c r="Q34" s="68"/>
    </row>
    <row r="35" spans="1:31" s="19" customFormat="1" ht="30.75" customHeight="1">
      <c r="A35" s="83"/>
      <c r="B35" s="84"/>
      <c r="C35" s="84"/>
      <c r="D35" s="84"/>
      <c r="E35" s="84"/>
      <c r="F35" s="84"/>
      <c r="G35" s="84"/>
      <c r="H35" s="81" t="s">
        <v>24</v>
      </c>
      <c r="I35" s="81"/>
      <c r="J35" s="81"/>
      <c r="K35" s="74">
        <f>SUM(K28:K34)</f>
        <v>0</v>
      </c>
      <c r="L35" s="50">
        <f>SUM(L28:L34)</f>
        <v>0</v>
      </c>
      <c r="M35" s="49"/>
      <c r="N35" s="23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</row>
    <row r="36" spans="1:31" s="7" customFormat="1" ht="9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28"/>
    </row>
    <row r="37" spans="1:31" s="24" customFormat="1" ht="20.100000000000001" customHeight="1">
      <c r="A37" s="77" t="s">
        <v>46</v>
      </c>
      <c r="B37" s="77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29"/>
    </row>
    <row r="38" spans="1:31" ht="33">
      <c r="A38" s="55">
        <v>1</v>
      </c>
      <c r="B38" s="8" t="s">
        <v>48</v>
      </c>
      <c r="C38" s="9" t="s">
        <v>49</v>
      </c>
      <c r="D38" s="56"/>
      <c r="E38" s="56"/>
      <c r="F38" s="55" t="s">
        <v>11</v>
      </c>
      <c r="G38" s="55">
        <v>6</v>
      </c>
      <c r="H38" s="76">
        <v>0</v>
      </c>
      <c r="I38" s="47"/>
      <c r="J38" s="48">
        <f t="shared" ref="J38" si="18">H38*(1+I38)</f>
        <v>0</v>
      </c>
      <c r="K38" s="76">
        <f t="shared" ref="K38" si="19">G38*H38</f>
        <v>0</v>
      </c>
      <c r="L38" s="76">
        <f t="shared" ref="L38" si="20">K38*(1+I38)</f>
        <v>0</v>
      </c>
      <c r="M38" s="57"/>
    </row>
    <row r="39" spans="1:31" s="7" customFormat="1" ht="9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28"/>
    </row>
    <row r="40" spans="1:31" s="24" customFormat="1" ht="20.100000000000001" customHeight="1">
      <c r="A40" s="77" t="s">
        <v>47</v>
      </c>
      <c r="B40" s="77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29"/>
    </row>
    <row r="41" spans="1:31" ht="30" customHeight="1">
      <c r="A41" s="55">
        <v>1</v>
      </c>
      <c r="B41" s="21" t="s">
        <v>51</v>
      </c>
      <c r="C41" s="56"/>
      <c r="D41" s="56"/>
      <c r="E41" s="56"/>
      <c r="F41" s="55" t="s">
        <v>9</v>
      </c>
      <c r="G41" s="55">
        <v>8928</v>
      </c>
      <c r="H41" s="76">
        <v>0</v>
      </c>
      <c r="I41" s="47"/>
      <c r="J41" s="48">
        <f t="shared" ref="J41" si="21">H41*(1+I41)</f>
        <v>0</v>
      </c>
      <c r="K41" s="76">
        <f t="shared" ref="K41" si="22">G41*H41</f>
        <v>0</v>
      </c>
      <c r="L41" s="76">
        <f t="shared" ref="L41" si="23">K41*(1+I41)</f>
        <v>0</v>
      </c>
      <c r="M41" s="57"/>
    </row>
    <row r="42" spans="1:31" s="7" customFormat="1" ht="9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28"/>
    </row>
    <row r="43" spans="1:31" s="24" customFormat="1" ht="20.100000000000001" customHeight="1">
      <c r="A43" s="77" t="s">
        <v>50</v>
      </c>
      <c r="B43" s="77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29"/>
    </row>
    <row r="44" spans="1:31" ht="49.5">
      <c r="A44" s="55">
        <v>1</v>
      </c>
      <c r="B44" s="72" t="s">
        <v>52</v>
      </c>
      <c r="C44" s="73" t="s">
        <v>53</v>
      </c>
      <c r="D44" s="56"/>
      <c r="E44" s="56"/>
      <c r="F44" s="56" t="s">
        <v>9</v>
      </c>
      <c r="G44" s="55">
        <v>20</v>
      </c>
      <c r="H44" s="76">
        <v>0</v>
      </c>
      <c r="I44" s="47"/>
      <c r="J44" s="48">
        <f t="shared" ref="J44" si="24">H44*(1+I44)</f>
        <v>0</v>
      </c>
      <c r="K44" s="76">
        <f t="shared" ref="K44" si="25">G44*H44</f>
        <v>0</v>
      </c>
      <c r="L44" s="76">
        <f t="shared" ref="L44" si="26">K44*(1+I44)</f>
        <v>0</v>
      </c>
      <c r="M44" s="57"/>
    </row>
    <row r="45" spans="1:31" s="7" customFormat="1" ht="9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28"/>
    </row>
    <row r="46" spans="1:31" s="24" customFormat="1" ht="20.100000000000001" customHeight="1">
      <c r="A46" s="77" t="s">
        <v>55</v>
      </c>
      <c r="B46" s="77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29"/>
    </row>
    <row r="47" spans="1:31" ht="30" customHeight="1">
      <c r="A47" s="55">
        <v>1</v>
      </c>
      <c r="B47" s="72" t="s">
        <v>56</v>
      </c>
      <c r="C47" s="73" t="s">
        <v>57</v>
      </c>
      <c r="D47" s="56"/>
      <c r="E47" s="56"/>
      <c r="F47" s="55" t="s">
        <v>9</v>
      </c>
      <c r="G47" s="55">
        <v>18</v>
      </c>
      <c r="H47" s="76">
        <v>0</v>
      </c>
      <c r="I47" s="47"/>
      <c r="J47" s="48">
        <f t="shared" ref="J47" si="27">H47*(1+I47)</f>
        <v>0</v>
      </c>
      <c r="K47" s="76">
        <f t="shared" ref="K47" si="28">G47*H47</f>
        <v>0</v>
      </c>
      <c r="L47" s="76">
        <f t="shared" ref="L47" si="29">K47*(1+I47)</f>
        <v>0</v>
      </c>
      <c r="M47" s="57"/>
      <c r="N47" s="75"/>
    </row>
    <row r="48" spans="1:31" s="7" customFormat="1" ht="9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28"/>
    </row>
  </sheetData>
  <mergeCells count="29">
    <mergeCell ref="A43:M43"/>
    <mergeCell ref="A45:M45"/>
    <mergeCell ref="A36:M36"/>
    <mergeCell ref="A37:M37"/>
    <mergeCell ref="A39:M39"/>
    <mergeCell ref="A40:M40"/>
    <mergeCell ref="A42:M42"/>
    <mergeCell ref="H35:J35"/>
    <mergeCell ref="A21:M21"/>
    <mergeCell ref="A22:M22"/>
    <mergeCell ref="A25:G25"/>
    <mergeCell ref="H25:J25"/>
    <mergeCell ref="A26:M26"/>
    <mergeCell ref="A46:M46"/>
    <mergeCell ref="A48:M48"/>
    <mergeCell ref="A3:M3"/>
    <mergeCell ref="H9:J9"/>
    <mergeCell ref="A13:M13"/>
    <mergeCell ref="A4:M4"/>
    <mergeCell ref="A10:M10"/>
    <mergeCell ref="A16:M16"/>
    <mergeCell ref="A17:M17"/>
    <mergeCell ref="H20:J20"/>
    <mergeCell ref="A20:G20"/>
    <mergeCell ref="A9:G9"/>
    <mergeCell ref="A14:M14"/>
    <mergeCell ref="A11:M11"/>
    <mergeCell ref="A27:M27"/>
    <mergeCell ref="A35:G35"/>
  </mergeCells>
  <phoneticPr fontId="0" type="noConversion"/>
  <pageMargins left="0.78740157480314965" right="0.59055118110236227" top="0.59055118110236227" bottom="0.55118110236220474" header="0.31496062992125984" footer="0.51181102362204722"/>
  <pageSetup paperSize="9" scale="69" fitToHeight="0" orientation="landscape" r:id="rId1"/>
  <headerFooter alignWithMargins="0">
    <oddHeader>&amp;LSPRAWA 28/2025&amp;C&amp;"Arial CE,Pogrubiony"FORMULARZ CENOWY &amp;RZAŁĄCZNIK NR 6 DO SWZ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zad. 1-10</vt:lpstr>
      <vt:lpstr>'zad. 1-10'!d</vt:lpstr>
      <vt:lpstr>'zad. 1-10'!Print_Area</vt:lpstr>
      <vt:lpstr>'zad. 1-10'!s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2025-04-01T11:07:41Z</cp:lastPrinted>
  <dcterms:created xsi:type="dcterms:W3CDTF">1997-02-26T13:46:56Z</dcterms:created>
  <dcterms:modified xsi:type="dcterms:W3CDTF">2025-04-01T11:07:46Z</dcterms:modified>
</cp:coreProperties>
</file>