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Jolanta.Oleksy\AppData\Local\Temp\"/>
    </mc:Choice>
  </mc:AlternateContent>
  <xr:revisionPtr revIDLastSave="0" documentId="13_ncr:1_{8C8C1C38-7538-40A1-BD68-9E986B031966}" xr6:coauthVersionLast="36" xr6:coauthVersionMax="36" xr10:uidLastSave="{00000000-0000-0000-0000-000000000000}"/>
  <bookViews>
    <workbookView xWindow="0" yWindow="0" windowWidth="28800" windowHeight="12435" tabRatio="500" xr2:uid="{00000000-000D-0000-FFFF-FFFF00000000}"/>
  </bookViews>
  <sheets>
    <sheet name="załącznik nr 1" sheetId="2" r:id="rId1"/>
  </sheets>
  <definedNames>
    <definedName name="_FilterDatabase" localSheetId="0" hidden="1">'załącznik nr 1'!$B$6:$H$280</definedName>
    <definedName name="Print_Area" localSheetId="0">'załącznik nr 1'!$B$1:$H$290</definedName>
  </definedNames>
  <calcPr calcId="191029"/>
</workbook>
</file>

<file path=xl/calcChain.xml><?xml version="1.0" encoding="utf-8"?>
<calcChain xmlns="http://schemas.openxmlformats.org/spreadsheetml/2006/main">
  <c r="H277" i="2" l="1"/>
  <c r="H276" i="2"/>
  <c r="H275" i="2"/>
  <c r="H274" i="2"/>
  <c r="H256" i="2" l="1"/>
  <c r="H255" i="2"/>
  <c r="H254" i="2"/>
  <c r="H253" i="2"/>
  <c r="H252" i="2"/>
  <c r="H222" i="2"/>
  <c r="H221" i="2"/>
  <c r="H220" i="2"/>
  <c r="H219" i="2"/>
  <c r="H218" i="2"/>
  <c r="H217" i="2"/>
  <c r="H216" i="2"/>
  <c r="H215" i="2"/>
  <c r="H214" i="2"/>
  <c r="H213" i="2"/>
  <c r="H212" i="2"/>
  <c r="H211" i="2"/>
  <c r="H210" i="2"/>
  <c r="H209" i="2"/>
  <c r="H208" i="2"/>
  <c r="H207" i="2"/>
  <c r="H171" i="2" l="1"/>
  <c r="H170" i="2"/>
  <c r="H169" i="2"/>
  <c r="H145" i="2"/>
  <c r="H144" i="2"/>
  <c r="H143" i="2"/>
  <c r="H113" i="2"/>
  <c r="H112" i="2"/>
  <c r="H111" i="2"/>
  <c r="H110" i="2"/>
  <c r="H50" i="2"/>
  <c r="B280" i="2" l="1"/>
  <c r="B288" i="2" s="1"/>
  <c r="H279" i="2"/>
  <c r="H278" i="2"/>
  <c r="H273" i="2"/>
  <c r="H272" i="2"/>
  <c r="H271" i="2"/>
  <c r="H270" i="2"/>
  <c r="B270" i="2"/>
  <c r="B271" i="2" s="1"/>
  <c r="H269" i="2"/>
  <c r="H268" i="2"/>
  <c r="H267" i="2"/>
  <c r="H266" i="2"/>
  <c r="H265" i="2"/>
  <c r="B265" i="2"/>
  <c r="B266" i="2" s="1"/>
  <c r="B267" i="2" s="1"/>
  <c r="H264" i="2"/>
  <c r="B259" i="2"/>
  <c r="B287" i="2" s="1"/>
  <c r="H258" i="2"/>
  <c r="H257" i="2"/>
  <c r="H251" i="2"/>
  <c r="H250" i="2"/>
  <c r="H249" i="2"/>
  <c r="H248" i="2"/>
  <c r="H247" i="2"/>
  <c r="H246" i="2"/>
  <c r="H245" i="2"/>
  <c r="H244" i="2"/>
  <c r="H243" i="2"/>
  <c r="H242" i="2"/>
  <c r="H241" i="2"/>
  <c r="H240" i="2"/>
  <c r="H239" i="2"/>
  <c r="H238" i="2"/>
  <c r="H237" i="2"/>
  <c r="H236" i="2"/>
  <c r="H235" i="2"/>
  <c r="H234" i="2"/>
  <c r="H233" i="2"/>
  <c r="H232" i="2"/>
  <c r="H231" i="2"/>
  <c r="B231" i="2"/>
  <c r="B232" i="2" s="1"/>
  <c r="B233" i="2" s="1"/>
  <c r="B234" i="2" s="1"/>
  <c r="B235" i="2" s="1"/>
  <c r="B236" i="2" s="1"/>
  <c r="B237" i="2" s="1"/>
  <c r="B238" i="2" s="1"/>
  <c r="B239" i="2" s="1"/>
  <c r="B240" i="2" s="1"/>
  <c r="B241" i="2" s="1"/>
  <c r="B242" i="2" s="1"/>
  <c r="B243" i="2" s="1"/>
  <c r="B244" i="2" s="1"/>
  <c r="B245" i="2" s="1"/>
  <c r="B246" i="2" s="1"/>
  <c r="B247" i="2" s="1"/>
  <c r="B248" i="2" s="1"/>
  <c r="B249" i="2" s="1"/>
  <c r="B250" i="2" s="1"/>
  <c r="B251" i="2" s="1"/>
  <c r="B252" i="2" s="1"/>
  <c r="B253" i="2" s="1"/>
  <c r="B254" i="2" s="1"/>
  <c r="B255" i="2" s="1"/>
  <c r="B256" i="2" s="1"/>
  <c r="B257" i="2" s="1"/>
  <c r="B258" i="2" s="1"/>
  <c r="H230" i="2"/>
  <c r="B225" i="2"/>
  <c r="B286" i="2" s="1"/>
  <c r="H224" i="2"/>
  <c r="H223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H186" i="2"/>
  <c r="H185" i="2"/>
  <c r="H184" i="2"/>
  <c r="H183" i="2"/>
  <c r="H182" i="2"/>
  <c r="H181" i="2"/>
  <c r="H180" i="2"/>
  <c r="B180" i="2"/>
  <c r="B181" i="2" s="1"/>
  <c r="B182" i="2" s="1"/>
  <c r="B183" i="2" s="1"/>
  <c r="B184" i="2" s="1"/>
  <c r="B185" i="2" s="1"/>
  <c r="B186" i="2" s="1"/>
  <c r="B187" i="2" s="1"/>
  <c r="B188" i="2" s="1"/>
  <c r="B189" i="2" s="1"/>
  <c r="B190" i="2" s="1"/>
  <c r="B191" i="2" s="1"/>
  <c r="B192" i="2" s="1"/>
  <c r="B193" i="2" s="1"/>
  <c r="B194" i="2" s="1"/>
  <c r="B195" i="2" s="1"/>
  <c r="B196" i="2" s="1"/>
  <c r="B197" i="2" s="1"/>
  <c r="B198" i="2" s="1"/>
  <c r="B199" i="2" s="1"/>
  <c r="B200" i="2" s="1"/>
  <c r="B201" i="2" s="1"/>
  <c r="B202" i="2" s="1"/>
  <c r="B203" i="2" s="1"/>
  <c r="B204" i="2" s="1"/>
  <c r="B205" i="2" s="1"/>
  <c r="B206" i="2" s="1"/>
  <c r="B207" i="2" s="1"/>
  <c r="B208" i="2" s="1"/>
  <c r="B209" i="2" s="1"/>
  <c r="B210" i="2" s="1"/>
  <c r="B211" i="2" s="1"/>
  <c r="B212" i="2" s="1"/>
  <c r="B213" i="2" s="1"/>
  <c r="B214" i="2" s="1"/>
  <c r="B215" i="2" s="1"/>
  <c r="B216" i="2" s="1"/>
  <c r="B217" i="2" s="1"/>
  <c r="B218" i="2" s="1"/>
  <c r="B219" i="2" s="1"/>
  <c r="B220" i="2" s="1"/>
  <c r="B221" i="2" s="1"/>
  <c r="B222" i="2" s="1"/>
  <c r="B223" i="2" s="1"/>
  <c r="B224" i="2" s="1"/>
  <c r="H179" i="2"/>
  <c r="B174" i="2"/>
  <c r="B285" i="2" s="1"/>
  <c r="H173" i="2"/>
  <c r="H172" i="2"/>
  <c r="H168" i="2"/>
  <c r="H167" i="2"/>
  <c r="H166" i="2"/>
  <c r="H165" i="2"/>
  <c r="H164" i="2"/>
  <c r="H163" i="2"/>
  <c r="H162" i="2"/>
  <c r="H161" i="2"/>
  <c r="B161" i="2"/>
  <c r="B162" i="2" s="1"/>
  <c r="B163" i="2" s="1"/>
  <c r="B164" i="2" s="1"/>
  <c r="B165" i="2" s="1"/>
  <c r="B166" i="2" s="1"/>
  <c r="B167" i="2" s="1"/>
  <c r="B168" i="2" s="1"/>
  <c r="B169" i="2" s="1"/>
  <c r="B170" i="2" s="1"/>
  <c r="B171" i="2" s="1"/>
  <c r="B172" i="2" s="1"/>
  <c r="B173" i="2" s="1"/>
  <c r="H160" i="2"/>
  <c r="H159" i="2"/>
  <c r="H158" i="2"/>
  <c r="B158" i="2"/>
  <c r="B159" i="2" s="1"/>
  <c r="H157" i="2"/>
  <c r="H156" i="2"/>
  <c r="H155" i="2"/>
  <c r="H154" i="2"/>
  <c r="B154" i="2"/>
  <c r="B155" i="2" s="1"/>
  <c r="B156" i="2" s="1"/>
  <c r="H153" i="2"/>
  <c r="B148" i="2"/>
  <c r="B284" i="2" s="1"/>
  <c r="H147" i="2"/>
  <c r="H146" i="2"/>
  <c r="H142" i="2"/>
  <c r="H141" i="2"/>
  <c r="H140" i="2"/>
  <c r="H139" i="2"/>
  <c r="H138" i="2"/>
  <c r="H137" i="2"/>
  <c r="B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B122" i="2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H121" i="2"/>
  <c r="B116" i="2"/>
  <c r="B283" i="2" s="1"/>
  <c r="H115" i="2"/>
  <c r="H114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B66" i="2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111" i="2" s="1"/>
  <c r="B112" i="2" s="1"/>
  <c r="B113" i="2" s="1"/>
  <c r="B114" i="2" s="1"/>
  <c r="B115" i="2" s="1"/>
  <c r="H65" i="2"/>
  <c r="H64" i="2"/>
  <c r="H63" i="2"/>
  <c r="H62" i="2"/>
  <c r="H61" i="2"/>
  <c r="H60" i="2"/>
  <c r="H59" i="2"/>
  <c r="B59" i="2"/>
  <c r="B60" i="2" s="1"/>
  <c r="B61" i="2" s="1"/>
  <c r="B62" i="2" s="1"/>
  <c r="B63" i="2" s="1"/>
  <c r="B64" i="2" s="1"/>
  <c r="H58" i="2"/>
  <c r="B53" i="2"/>
  <c r="B282" i="2" s="1"/>
  <c r="H52" i="2"/>
  <c r="H51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B31" i="2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3" i="2"/>
  <c r="H12" i="2"/>
  <c r="H11" i="2"/>
  <c r="H10" i="2"/>
  <c r="B10" i="2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H9" i="2"/>
  <c r="H116" i="2" l="1"/>
  <c r="F283" i="2" s="1"/>
  <c r="H280" i="2"/>
  <c r="F288" i="2" s="1"/>
  <c r="H148" i="2"/>
  <c r="F284" i="2" s="1"/>
  <c r="H53" i="2"/>
  <c r="F282" i="2" s="1"/>
  <c r="H174" i="2"/>
  <c r="F285" i="2" s="1"/>
  <c r="H259" i="2"/>
  <c r="F287" i="2" s="1"/>
  <c r="H225" i="2"/>
  <c r="F286" i="2" s="1"/>
  <c r="F289" i="2" l="1"/>
  <c r="F290" i="2" s="1"/>
</calcChain>
</file>

<file path=xl/sharedStrings.xml><?xml version="1.0" encoding="utf-8"?>
<sst xmlns="http://schemas.openxmlformats.org/spreadsheetml/2006/main" count="549" uniqueCount="275">
  <si>
    <t>L.p.</t>
  </si>
  <si>
    <t>Nazwa elementu (lub usługi)</t>
  </si>
  <si>
    <t>Jedn. Miary</t>
  </si>
  <si>
    <t>Cena jednostkowa netto [PLN]</t>
  </si>
  <si>
    <t>Wartość netto [PLN]</t>
  </si>
  <si>
    <t>szt</t>
  </si>
  <si>
    <t>I</t>
  </si>
  <si>
    <t>BATERIE, PRYSZNIC - OSPRZĘT I CZĘŚCI ZAMIENNE</t>
  </si>
  <si>
    <t xml:space="preserve">Bateria umywalkowa ścienna 1 uchwytowa </t>
  </si>
  <si>
    <t>Bateria prysznicowa 1- uchwytowa</t>
  </si>
  <si>
    <t>Napowietrzacz do wylewki M24x1 np. KFA</t>
  </si>
  <si>
    <t>Perlator do bat 1-uchwyt. M22x1</t>
  </si>
  <si>
    <t>Redukcja chrom ¾” (gw. wewn.) / 1/2”(gw. wewn.)</t>
  </si>
  <si>
    <t>Słuchawka natryskowa np. Ferro Stella</t>
  </si>
  <si>
    <t>Uszczelka do wylewki 1/2" (oring)</t>
  </si>
  <si>
    <t>Uszczelka do wylewki 3/4" (oring)</t>
  </si>
  <si>
    <t>Uszczelka pod mimośród</t>
  </si>
  <si>
    <t>Wąż natryskowy ˝" (chrom) nakrętka stożkowa ,wzmocniony 150cm- np. Ferro</t>
  </si>
  <si>
    <t>Wylewka do baterii 1/2" 160 mm typ "C"</t>
  </si>
  <si>
    <t>Wylewka do baterii 1/2" 160 mm typ "S"</t>
  </si>
  <si>
    <t>Wylewka do baterii 1/2" 250 mm typ "C"</t>
  </si>
  <si>
    <t>Wylewka do baterii 1/2" 250 mm typ "S"</t>
  </si>
  <si>
    <t>Wylewka do baterii 3/4" 250 mm typ "C"</t>
  </si>
  <si>
    <t>Wylewka do baterii 3/4" 250 mm typ "S"</t>
  </si>
  <si>
    <t>Wylewka do baterii 3/4"160 mm typ "C"</t>
  </si>
  <si>
    <t>Wylewka do baterii 3/4"160 mm typ "S"</t>
  </si>
  <si>
    <t>Wylewka do baterii umywalkowej jednouchwytowej ściennej L 160mm</t>
  </si>
  <si>
    <t>Nypel chrom 3/8”/3/8”</t>
  </si>
  <si>
    <t>Nypel chrom 1/2”/3/8”</t>
  </si>
  <si>
    <t>szt.</t>
  </si>
  <si>
    <t>Łącznik do baterii natryskowej M22x1,5/1/2"</t>
  </si>
  <si>
    <t>II</t>
  </si>
  <si>
    <t>MUSZLE WC - OSPRZĘT I CZĘŚCI ZAMIENNE</t>
  </si>
  <si>
    <t>Deska sedesowa twarda np. "Koło" Idol</t>
  </si>
  <si>
    <t>Deska sedesowa np. Artgos S-10</t>
  </si>
  <si>
    <t>Kolano przyłączeniowe do WC 110/45 np. Rawiplast B501</t>
  </si>
  <si>
    <t>Kolano przyłączeniowe do WC 110/22 np. Rawiplast B500</t>
  </si>
  <si>
    <t>Muszla podwieszana np. Koło</t>
  </si>
  <si>
    <t>Przycisk dwudzielny biały np. Koło Simple nr. 94183001</t>
  </si>
  <si>
    <t>Przyłącze kanalizacyjne krótkie 150 np.McAlpine</t>
  </si>
  <si>
    <t>Przyłącze kanalizacyjne np. McAlpine WC CON8F</t>
  </si>
  <si>
    <t>Przyłącze kanalizacyjne np. McAlpine WCE-CON4</t>
  </si>
  <si>
    <t>Redukcja gumowa WC 56/40</t>
  </si>
  <si>
    <t>Redukcja gumowa WC 56/32</t>
  </si>
  <si>
    <t>Śruby do mocowania WC</t>
  </si>
  <si>
    <t>Wężyk elastyczny 1/2"/1/2”(60cm)</t>
  </si>
  <si>
    <t>Wężyk elastyczny 1/2”/3/8”(30cm)</t>
  </si>
  <si>
    <t>Wężyk elastyczny 3/8”/3/8”(30cm)</t>
  </si>
  <si>
    <t>Wężyk elastyczny 1/2"/1/2" (30cm)</t>
  </si>
  <si>
    <t>Wężyk elastyczny 1/2"/1/2" (40cm)</t>
  </si>
  <si>
    <t>Wężyk elastyczny 1/2"/3/8"(40cm)</t>
  </si>
  <si>
    <t>Wężyk elastyczny 1/2”/1/2”(90)</t>
  </si>
  <si>
    <t>Wężyk elastyczny 3/8"/3/8" (40cm)</t>
  </si>
  <si>
    <t>Zawór napełniający 1/2" (boczny) montaż zgodny z produktem np.: firmy Inter-Sano</t>
  </si>
  <si>
    <t>Zawór napełniający 1/2" (boczny) montaż zgodny z produktem np.: firmy Sanit MPO4</t>
  </si>
  <si>
    <t>Zawór napełniający 3/8” (boczny). Montaż zgodny z produktem np. firmy Sanit</t>
  </si>
  <si>
    <t>Zawór spłukujący do spłuczki podtynkowej np. Tece A2 9820223</t>
  </si>
  <si>
    <t>Zestaw przyłączeniowy do muszli wiszących np. Geberit</t>
  </si>
  <si>
    <t>Wąż w oplocie 3/8/3/8" (20cm)</t>
  </si>
  <si>
    <t>Śruba + nakrętka do deski Artgos</t>
  </si>
  <si>
    <t>III</t>
  </si>
  <si>
    <t>UMYWALKI, ZLEWOZMYWAKI- OSPRZĘT, CZĘŚCI ZAMIENNE</t>
  </si>
  <si>
    <t>Odpływ pralki chrom</t>
  </si>
  <si>
    <t>Redukcja gumowa 50/32</t>
  </si>
  <si>
    <t>Umywalka bez otworów 50 cm np. Cersanit "President"</t>
  </si>
  <si>
    <t>Umywalka bez otworów np. Cersanit "President" 55 cm</t>
  </si>
  <si>
    <t>Umywalka bez otworów 50 cm mocowana do ściany jak umywalka firmy Roca Madalena 50 cm</t>
  </si>
  <si>
    <t>Umywalka bez otworów 55cm mocowana do ściany jak umywalka firmy Roca Madalena</t>
  </si>
  <si>
    <t>Umywalka bez otworów 50 cm np. Koło-Rekord</t>
  </si>
  <si>
    <t>Zlewozmywak 2-komorowy stalowy 80x60</t>
  </si>
  <si>
    <t>Zlewozmywak nierdzewny 1-komorowy bez ociekacza 50x40 np. Deante Twist</t>
  </si>
  <si>
    <t>kpl.</t>
  </si>
  <si>
    <t>Korek  3 1/2" met.1560 np.Tycner</t>
  </si>
  <si>
    <t>IV</t>
  </si>
  <si>
    <t>BRODZIKI, KABINY - WYPOSAŻENIE, OSPRZĘT</t>
  </si>
  <si>
    <t>Brodzik akrylowy półokrągły 80x80 cm np. Alterna Iris ALTN- 965773</t>
  </si>
  <si>
    <t>Rolka do kabiny uniwersalna dolna pojedyncza( wypinana)</t>
  </si>
  <si>
    <t>Syfon brodzikowy 50 niski np. McAlpineHC252570B</t>
  </si>
  <si>
    <t>V</t>
  </si>
  <si>
    <t xml:space="preserve"> szt</t>
  </si>
  <si>
    <t>VI</t>
  </si>
  <si>
    <t>METAL - RURY, KSZTAŁTKI, ZAWORY</t>
  </si>
  <si>
    <t>Kolano ocynk. 1/2" nr.7</t>
  </si>
  <si>
    <t>Kolano ocynk. 1/2" nr.6</t>
  </si>
  <si>
    <t>Rura ocynkowana 1/2"</t>
  </si>
  <si>
    <t>mb.</t>
  </si>
  <si>
    <t>Rura ocynkowana 3/4"</t>
  </si>
  <si>
    <t>Korek 1/2" (czarny)</t>
  </si>
  <si>
    <t>Korek 3/4" ( czarny)</t>
  </si>
  <si>
    <t>Mufka ocynk. 1/2"</t>
  </si>
  <si>
    <t>Mufka ocynk. 3/4"</t>
  </si>
  <si>
    <t>Nypel ocynk. 1/2"</t>
  </si>
  <si>
    <t>Opaska ślimakowa 20-32</t>
  </si>
  <si>
    <t>Przedłużka 1/2" (15mm) mosiądz</t>
  </si>
  <si>
    <t>Śrubunek prosty 1/2" (mosiądz)</t>
  </si>
  <si>
    <t>Śrubunek prosty 3/4" (mosiądz)</t>
  </si>
  <si>
    <t>Trojak ocynk. 1/2"</t>
  </si>
  <si>
    <t>Trojak ocynk. 3/4"</t>
  </si>
  <si>
    <t>Zawór czerpalny ½” ze złączką na węża ¾”</t>
  </si>
  <si>
    <t>Zawor bezpieczeństwa do bojlera 1/2"</t>
  </si>
  <si>
    <t>Przedłużka 3/4"  (20 mm) mosiądz</t>
  </si>
  <si>
    <t>VII</t>
  </si>
  <si>
    <t>MATERIAŁY EKSPLOATACYJNE</t>
  </si>
  <si>
    <t>Brzeszczot do metalu 30 cm</t>
  </si>
  <si>
    <t>kg.</t>
  </si>
  <si>
    <t>Silikon sanitarny (biały) np. Tytan Professional</t>
  </si>
  <si>
    <t>Silikon sanitarny (przeźroczysty) np. Tytan Professional</t>
  </si>
  <si>
    <t>Tarcza do metalu 125</t>
  </si>
  <si>
    <t>Włókno lniane (opakowanie 200g)</t>
  </si>
  <si>
    <t>ilość</t>
  </si>
  <si>
    <t>Dostawa artykułów hydraulicznych niezbędnych dla zapewnienia prawidłowego funkcjonowania MS AGH w Krakowie</t>
  </si>
  <si>
    <t>Słuchawka natryskowa np.Ferro Mattino</t>
  </si>
  <si>
    <t>Automat spłukujący spłuczka zawór WC 3/4 Chrom np. Tycner</t>
  </si>
  <si>
    <t>Dolnopłuk (wyłącznik wypływu - funkcja stop, zasilanie boczne 3/8") np. Wisa 130</t>
  </si>
  <si>
    <t>Kolano WC 110/90 np.Mc Alpine</t>
  </si>
  <si>
    <t>Zawór napełniajacy 3/8" np.Cersanit K99-0069</t>
  </si>
  <si>
    <t>Zawór spustowy np.Cersanit K99-0072</t>
  </si>
  <si>
    <t>Zawór napełniajacy 3/8"np. F10 Tece</t>
  </si>
  <si>
    <t>Zawór napełniający 1/2" np.Cersanit K99-0149</t>
  </si>
  <si>
    <t>Deska sedesowa  dla niepełnosprawnych np. Nova Pro</t>
  </si>
  <si>
    <t>Spust zlewozmywkowy Fi 90 mm z koszem i przelewem prostokątnym np. Wirquin index 32440001</t>
  </si>
  <si>
    <t>Syfon zlewozmywakowy rurowy podwójny  np.Aniplast 1511</t>
  </si>
  <si>
    <t>Syfon do zlewu butelkowy 1-komora np. Aniplast 1231</t>
  </si>
  <si>
    <t>Syfon zlewozmywakowy rurowy pojedynczy np.Aniplast 1510</t>
  </si>
  <si>
    <t>Syfon do zlewu rurowy  np.Aniplast 1245</t>
  </si>
  <si>
    <t>Syfon do zlewu rurowy 1-komora np.Aniplast 1238</t>
  </si>
  <si>
    <t>Półpostument 330x280x330 mm np. Cersanit President K08-012</t>
  </si>
  <si>
    <t>Brodzik 90x90x17 Akrylowy biały np. Compact Siros A</t>
  </si>
  <si>
    <t>Smar teflonowy min. 30ml, np. Naskosil Ravak</t>
  </si>
  <si>
    <t>Syfon brodzikowy niski ( wysokość syfonu 60mm, pokrywa o średnicy 113 mm np. MCALPINE
HC2730LCPN-PB</t>
  </si>
  <si>
    <t>Syfon antyzapachowy do wpustu np. Primus HL 3100 i HL 5100</t>
  </si>
  <si>
    <t>Kratka ściekowa boczna DN50 np. Karlak</t>
  </si>
  <si>
    <t>Głowica termostatyczna o zakresie regulacji co najmniej 6-28 stopni C, np. Honeywell Thera 6</t>
  </si>
  <si>
    <t>Kit dwuskładnikowy 250 g/155ml np. Poxilina 155 ml</t>
  </si>
  <si>
    <t>Oferowany produkt
(Dla każdej nie wykreślonej pozycji należy podać: nazwę producenta / oznaczenie modelu)</t>
  </si>
  <si>
    <t>RAZEM TABELA  - ARTYKUŁY HYDRAULICZNE (netto)</t>
  </si>
  <si>
    <t>RAZEM TABELA - ARTYKUŁY HYDRAULICZNE (brutto)</t>
  </si>
  <si>
    <t>Drążek natrysku przesuwany chrom fi 25 68,5cm N.DR25 np. Hydroland</t>
  </si>
  <si>
    <t>Zawór czasowy pisuarowy np.Hydroland</t>
  </si>
  <si>
    <t>Uchwyt zaworu napełniającego pływaka np. Valsir VS0820111</t>
  </si>
  <si>
    <t xml:space="preserve">Zawór spustowy do stelaża podtynkowego 94148-000 np. Koło </t>
  </si>
  <si>
    <t xml:space="preserve">Deska sedesowa wolnoopadająca np. Exclusive Duroplast </t>
  </si>
  <si>
    <t>Wylewka bat. zlewozmywakowej 1-uch.ścienna 180 -  3/4</t>
  </si>
  <si>
    <t>Wylewka bat. zlewozmywakowej 1-uch.ścienna 220 -  3/4</t>
  </si>
  <si>
    <t>Rolka dolna do kabiny np. Premium Plus Radaway</t>
  </si>
  <si>
    <t>Rolka górna do kabiny np. Premium Plus Radaway</t>
  </si>
  <si>
    <t>Redukcja gumowa 40/32</t>
  </si>
  <si>
    <t>Redukcja 3/4x1/2 oc.</t>
  </si>
  <si>
    <t>Uszczelka stożkowa syf.32</t>
  </si>
  <si>
    <t>Uszczelka wargowa fi 50</t>
  </si>
  <si>
    <t>Uszczelka wargowa fi 32</t>
  </si>
  <si>
    <t>Korek 32 poliprop.</t>
  </si>
  <si>
    <t>kpl</t>
  </si>
  <si>
    <t>Komplet popychaczy do stelaża podt. np.Slim&amp;Silent K99-0158</t>
  </si>
  <si>
    <t>Płytka rewizyjna zbiornika do stelaża podt. np.Slim&amp;Silent K99-0162</t>
  </si>
  <si>
    <t>Uszczelka wężyka 1/2 gumowa</t>
  </si>
  <si>
    <t>Złącze wiel.40 zatrz.+kielich</t>
  </si>
  <si>
    <t>Korek 50 np.Kanplast</t>
  </si>
  <si>
    <t>Trójnik 3/4x 1/2 oc.</t>
  </si>
  <si>
    <t>Przedłużka bat. 1/2 L-30 mos.</t>
  </si>
  <si>
    <t>Przedłużka bat. 1/2 L-10 mos.</t>
  </si>
  <si>
    <t>Szczotka druciana 1-rzędowa</t>
  </si>
  <si>
    <t>Nić do uszczelniania gwintów 150m np.BISAN</t>
  </si>
  <si>
    <t>Wąż pralki dopł. L-150 szary</t>
  </si>
  <si>
    <t>Komplet natryskowy (rączka natrysku, drążek natrysku, wąż min. 150cm, półeczka na mydło)  np. Oras Apollo</t>
  </si>
  <si>
    <t xml:space="preserve">Klej epoksydowy 70ml, np. Poxipol </t>
  </si>
  <si>
    <t>TABELA - ARTYKUŁY HYDRAULICZNE</t>
  </si>
  <si>
    <t>Syfon brodzikowy 90 mm np. Turboflow TB90P</t>
  </si>
  <si>
    <t>PVC lub PP - RURY, KSZTAŁTKI</t>
  </si>
  <si>
    <t>Kolano PVC lub PP 110x30</t>
  </si>
  <si>
    <t>Kolano PVC lub PP 110x45</t>
  </si>
  <si>
    <t>Kolano PVC lub PP 110x67</t>
  </si>
  <si>
    <t>Kolano PVC lub PP 110x88</t>
  </si>
  <si>
    <t>Kolano PVC lub PP 32x88</t>
  </si>
  <si>
    <t>Kolano PVC lub PP 50x30</t>
  </si>
  <si>
    <t>Kolano PVC lub PP 50x45</t>
  </si>
  <si>
    <t>Kolano PVC lub PP 50x67</t>
  </si>
  <si>
    <t>Kolano PVC lub PP 50x88</t>
  </si>
  <si>
    <t>Nasuwka PVC lub PP 110</t>
  </si>
  <si>
    <t>Rura PVC lub PP 32 (50 cm)</t>
  </si>
  <si>
    <t>Rura PVC lub PP 50 (50 cm)</t>
  </si>
  <si>
    <t>Rura PVC lub PP 50 (100 cm)</t>
  </si>
  <si>
    <t>Traper PVC lub PP 110 (z uszczelką gumową)</t>
  </si>
  <si>
    <t>Traper PVC lub PP 50 (z uszczelką gumową)</t>
  </si>
  <si>
    <t>Wpust ściekowy PVC lub PP np. C201 B-Rawiplast</t>
  </si>
  <si>
    <t>Trójnik PVC lub PP 50/50/90</t>
  </si>
  <si>
    <t>Trójnik PVC lub PP 32/32/90</t>
  </si>
  <si>
    <t>Kolano PVC lub PP 40/90</t>
  </si>
  <si>
    <t>Rura 50/315 PVC lub PP</t>
  </si>
  <si>
    <t>Mufa PVC lub PP 50 przesówka</t>
  </si>
  <si>
    <t>Mufa PVC lub PP 32 przesówka</t>
  </si>
  <si>
    <t>Drzwi prysznicowe wahadłowe 70x190 cm np. Onega</t>
  </si>
  <si>
    <t>Wylewka do baterii umywalkowej np. Oras Saga nr 211215</t>
  </si>
  <si>
    <t>Moduł sterujący do baterii np.Oras nr158890</t>
  </si>
  <si>
    <t>Deszczownia(głowica natryskowa) np. NAC- 03EK</t>
  </si>
  <si>
    <t>Przycisk do spłuczki np. KK-POL M08 ( biały)</t>
  </si>
  <si>
    <t>Uchwyt do zaworu napełniającego np. Valsir 820111</t>
  </si>
  <si>
    <t>Zawór napełniający 3/8” (boczny) montaż zgodny z produktem np. Inter-Sano</t>
  </si>
  <si>
    <t>Przycisk spłukujący typu Winner Z np. Valsir 870501</t>
  </si>
  <si>
    <t>Zawór spustowy 2 zakresowy do spłuczki np. Winner Valsir 863154</t>
  </si>
  <si>
    <t>Zawor spustowy do stelaża np.Cersanit Slim&amp;Silent K99-0152</t>
  </si>
  <si>
    <t>Zawór napełniający 3/8" Koło np. Slim 992 3500 2000</t>
  </si>
  <si>
    <t>Zawór spustowy do stelaża np. Koło Slim nr 99235004</t>
  </si>
  <si>
    <t>Sitko do zlewu np. Franke CZ9000</t>
  </si>
  <si>
    <t>Głowica termostatyczna do grzejnika np.Danfoss seria RAW-K M30x1,5</t>
  </si>
  <si>
    <t>Kołek rozporowy np. KRX 8x100mm lub równoważny</t>
  </si>
  <si>
    <t>Kołek rozporowy np.K RX 8x50 mm lub równoważny</t>
  </si>
  <si>
    <t>Kołek rozporowy np.RU-8x80N lub równoważny</t>
  </si>
  <si>
    <t>Regulator ceramiczny niski do baterii np. KFA R35</t>
  </si>
  <si>
    <t>Regulator ceramiczny wysoki do baterii np. KFA R35a</t>
  </si>
  <si>
    <t>Zestaw natryskowy np. Tanzanit 502691000</t>
  </si>
  <si>
    <t>Komplet popychaczy do stelaża np. Slim&amp;Silent K99-0158</t>
  </si>
  <si>
    <t>uszczelka półsyfonu 6/4" zlew np. Hydroland</t>
  </si>
  <si>
    <t>Śruba do sita zlewozmywakowego L-41mm np. McAlpine</t>
  </si>
  <si>
    <t>Syfon do zlewu fi 90mm butel.2-kom.met sitko np. 2662 Tycner</t>
  </si>
  <si>
    <t>Kpl. Suwaków typu C0127 np. Sanplast lub równoważnych do kabiny Sanplast Classic DJ</t>
  </si>
  <si>
    <t>Rolka typu DTR 0009 np.Sanplast lub równoważna do kabiny Sanplast DTR-c</t>
  </si>
  <si>
    <t>Rolka mimośrodu typu C1130 np. Samplast lub równoważna do kabiny Sanplast</t>
  </si>
  <si>
    <t>Suwak typu C 1173 np. Samplast lub równoważny do kabiny Sanplast Alterna</t>
  </si>
  <si>
    <t>Głowica termostatyczna do grzejnika np. Herz Classic</t>
  </si>
  <si>
    <t>Załącznik nr 1a</t>
  </si>
  <si>
    <t>Bateria ścienna, natryskowa, specjalna (lekarska), mosiężna, chromowana, regulator ceramiczny, np. Ferro Algeo Medico BAGM7</t>
  </si>
  <si>
    <t>wykreślono</t>
  </si>
  <si>
    <t>Bateria umywalkowa, stojąca, jednouchwytowa, chromowana, wylewka obrotowa, wbudowany aerator, np. KFA Baryt 552-915-00</t>
  </si>
  <si>
    <t>Bateria umywalkowa, ścienna, z dwoma pokrętłami, mosiężna, chromowana, wylewka obrotowa, głowica suwakowa, wbudowany aerator, np. KFA 300-510-00</t>
  </si>
  <si>
    <t>Bateria zlewozmywakowa, ścienna, jednouchwytowa, mosiężna, chromowana, regulator ceramiczny, wylewka obrotowa, wbudowany aerator, np. KFA 550-910-00</t>
  </si>
  <si>
    <t>Bateria zlewozmywakowa, stojąca, jednouchwytowa, mosiężna, chromowana, regulator ceramiczny, wylewka obrotowa, wbudowany aerator, np. KFA 553-915-00</t>
  </si>
  <si>
    <t>Bateria umywalkowa, ścienna, specjalna (lekarska), chromowana, obrotowa wylewka, regulator ceramiczny, np. Ferro Vasto Medico BVAM3</t>
  </si>
  <si>
    <t>Bateria zlewozmywakowa, stojąca, specjalna (lekarska), mosiężna, chromowana, obrotowa wylewka, regulator ceramiczny, wbudowany aerator, np. Ferro Vasto Medico BVAM4</t>
  </si>
  <si>
    <t>Bateria umywalkowa, stojąca, specjalna (lekarska), mosiężna, chromowana, regulator ceramiczny, wbudowany aerator, np. Ferro Algeo Medico BAGM2</t>
  </si>
  <si>
    <t>Bateria natryskowa, ścienna, mosiężna, chromowana, głowica suwakowa, z elastycznym wężem natryskowym i rączką natryskową z ABS, np. Ferro BST77</t>
  </si>
  <si>
    <t>Pokrętło do baterii, metalowe, chromowane</t>
  </si>
  <si>
    <t>Zawór kątowy, 1/2”x3/4”, mosiężny, głowica ceramiczna, ciśnienie nominalne min. 10bar</t>
  </si>
  <si>
    <t>Głowica do wymiany w użytkowanych przez Zamawiającego bateriach produkcji KFA, rozmiar 1/2”</t>
  </si>
  <si>
    <t>Muszla kompaktowa z odpływem poziomym, zestawem do spłukiwania w systemie 3/6 litra, deską polipropylenową i zestawem montażowym, np. Cersanit Merida 114 010 3/6L z deską polipropylenową</t>
  </si>
  <si>
    <t>Muszla ustępowa, stojąca, odpływ poziomy, bez spłuczki, bez deski, np. Kolo Idol miska stojąca odpływ poziomy</t>
  </si>
  <si>
    <t>Przyłącze kanalizacyjne, elastyczne z głębokim kielichem, długość 230-400mm, np. McAlpine WC-F23R-pl</t>
  </si>
  <si>
    <t>Rozeta WC 110 PVC lub PP</t>
  </si>
  <si>
    <t>Rura do automatu spłukującego fi32, PVC lub PP, długość min. 1m</t>
  </si>
  <si>
    <t>Zawór kątowy, mosiężny, chromowany, grzybkowy z rozetą, 1/2"x1/2"</t>
  </si>
  <si>
    <t>Zawór kątowy, mosiężny, chromowany, grzybkowy z rozetą, 1/2"x3/8"</t>
  </si>
  <si>
    <t>Syfon zlewozmywakowy PVC lub PP (biały, podwójny) sitka chromowane</t>
  </si>
  <si>
    <t>Syfon umywalkowy PVC lub PP (biały) sitko chromowane, np. KFA lub Rawiplast</t>
  </si>
  <si>
    <t>Komplet śrub (2 szt.) z kołkami i podkładkami z tworzywa do mocowania umywalki do ściany. Średnica kołka 12mm, długość śruby 100mm. Kołek ze skrzydełkami zapobiegającymi obrotowi w otworze.</t>
  </si>
  <si>
    <t>Zawór spustowy do kompaktów WC, 2 funkcyjny, np. Sanit Ineo 2V 93.606.81..0000</t>
  </si>
  <si>
    <t>Dźwignia pasująca do posiadanej przez Zamawiającego baterii umywalkowej Oras Saga, np. Oras Saga 159260V</t>
  </si>
  <si>
    <t>Brodzik kwadratowy 80x80x16,5cm (bez obudowy), akrylowy, biały, np. Besco Ares BAA-80-KW (bez obudowy)</t>
  </si>
  <si>
    <t>Kabina prysznicowa, półokrągła, 80x80cm, wysokość min. 180cm, szkło grubości min. 4mm, nie transparentne (np. mrożone), np. Radaway Alienta A 80x80x190</t>
  </si>
  <si>
    <t>Kabina prysznicowa, półokrągła, 90x90cm, wysokość min. 180cm, szkło grubości min. 4mm, nie transparentne (np. mrożone), np. Radaway Clasic A 80x80x185</t>
  </si>
  <si>
    <t>Syfon brodzikowy, chromowany, odpływ 90mm, rura 40/50mm, np. Viega 364786</t>
  </si>
  <si>
    <t>Syfon brodzikowy, w kolorze stali nierdzewnej, fi 50mm, z sitkiem, np. Viega 312138</t>
  </si>
  <si>
    <t>Daszek z PVC lub PP do rury wentylacyjnej fi110</t>
  </si>
  <si>
    <t>Daszek z PVC lub PP do rury wentylacyjnej fi160</t>
  </si>
  <si>
    <t>Kominek wentylacyjny montowany na dachach płaskich krytych papą, średnica 75 np. Seeger</t>
  </si>
  <si>
    <t>Rura PVC lub PP 50 (2m)</t>
  </si>
  <si>
    <t>Rura PVC lub PP 110 (50 cm)</t>
  </si>
  <si>
    <t>Rura PVC lub PP 110 (200 cm)</t>
  </si>
  <si>
    <t>Rura PVC lub PP 110 (100 cm)</t>
  </si>
  <si>
    <t>Ruszt kratki ściekowej, 150x150mm, PVC lub PP, biały</t>
  </si>
  <si>
    <t>Brodzik prysznicowy, kwadratowy, akrylowy, 80x80x9 np. Sanplast Free Line 615-040-0021-01-000</t>
  </si>
  <si>
    <t>Wpust ściekowy o rozmiarze pokrywy 100x100mm, odpływ fi 50mm, odejście w poziomie, np. Kessel Classic 40150.20</t>
  </si>
  <si>
    <t>Uchwyt metalowy do rur o średnicy 1", pojedynczy, w komplecie z gumową objemką zabezpieczającą rurę oraz śrubą montażową z kołkiem rozporowym</t>
  </si>
  <si>
    <t>Suwak do posiadanych przez Zamawiającego kabin prysznicowych Ravak, satynowy, np. Ravak Supernova X8700000000L</t>
  </si>
  <si>
    <t>Złączka zwiększająca, biała 32/40</t>
  </si>
  <si>
    <t>Uszczelka półsyfonu 6/4 do zlewu U049, op. 2szt.</t>
  </si>
  <si>
    <t>Korpus wpustu łazienkowego 100 – odpływ poziomy 50, np. Kessel Classic sys 100 DN50 odpływ boczny</t>
  </si>
  <si>
    <t>Głowica termostatyczna, zakres regulacji min. 8-28 stopni C, wbudowany czujnik, biała, np. Danfoss Redia</t>
  </si>
  <si>
    <t>Uchwyt metalowy do rur o średnicy 6/4", pojedynczy, w komplecie z gumową objemką zabezpieczającą rurę oraz śrubą montażową z kołkiem rozporowym</t>
  </si>
  <si>
    <t>Zawór kulowy, wzmocniony, 1/2”, ciśnienie robocze min. PN40, maksymalna temp. pracy co najmniej 180 stopni C</t>
  </si>
  <si>
    <t>Smar maszynowy Tovotte'a, Łt-43, opakowanie 800g</t>
  </si>
  <si>
    <t>opak.</t>
  </si>
  <si>
    <t>Rękawice robocze, bawełniane z powłoka lateksową, odporne na rozdarcia, opakowanie 12 szt., rozmiar 10, np. Stalco S-Heavy Grip</t>
  </si>
  <si>
    <t>Wkręt do metalu M6x55, DIN965, kl. 5.8, ocynk</t>
  </si>
  <si>
    <t>Przyłącze kanalizacyjne, długość 400mm, wejście 90-110mm, uszczelka wargowa, wyjście 110mm</t>
  </si>
  <si>
    <t>Nowy Formularz Specyfikacji Cenowej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</si>
</sst>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0"/>
      <name val="Arial"/>
      <family val="2"/>
      <charset val="238"/>
    </font>
    <font>
      <sz val="11"/>
      <color theme="1"/>
      <name val="Aptos Narrow"/>
      <family val="2"/>
      <charset val="238"/>
      <scheme val="minor"/>
    </font>
    <font>
      <sz val="10"/>
      <name val="Calibri"/>
      <family val="2"/>
      <charset val="238"/>
    </font>
    <font>
      <sz val="12"/>
      <name val="Calibri"/>
      <family val="2"/>
      <charset val="238"/>
    </font>
    <font>
      <b/>
      <sz val="20"/>
      <color rgb="FF000000"/>
      <name val="Calibri"/>
      <family val="2"/>
      <charset val="238"/>
    </font>
    <font>
      <b/>
      <sz val="2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0"/>
      <name val="Calibri"/>
      <family val="2"/>
      <charset val="238"/>
    </font>
    <font>
      <sz val="6"/>
      <name val="Calibri"/>
      <family val="2"/>
      <charset val="238"/>
    </font>
    <font>
      <sz val="11"/>
      <name val="Calibri"/>
      <family val="2"/>
      <charset val="238"/>
    </font>
    <font>
      <b/>
      <sz val="14"/>
      <color rgb="FF000000"/>
      <name val="Calibri"/>
      <family val="2"/>
      <charset val="238"/>
    </font>
    <font>
      <b/>
      <sz val="14"/>
      <name val="Calibri"/>
      <family val="2"/>
      <charset val="238"/>
    </font>
    <font>
      <sz val="12"/>
      <name val="Arial"/>
      <family val="2"/>
      <charset val="238"/>
    </font>
    <font>
      <sz val="14"/>
      <name val="Calibri"/>
      <family val="2"/>
      <charset val="238"/>
    </font>
    <font>
      <sz val="10"/>
      <name val="Arial"/>
      <family val="2"/>
      <charset val="238"/>
    </font>
    <font>
      <sz val="11"/>
      <color rgb="FFFF0000"/>
      <name val="Aptos Narrow"/>
      <family val="2"/>
      <charset val="238"/>
      <scheme val="minor"/>
    </font>
    <font>
      <sz val="12"/>
      <color rgb="FFFF0000"/>
      <name val="Calibri"/>
      <family val="2"/>
      <charset val="238"/>
    </font>
    <font>
      <b/>
      <sz val="14"/>
      <color rgb="FFFF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5">
    <xf numFmtId="0" fontId="0" fillId="0" borderId="0"/>
    <xf numFmtId="0" fontId="1" fillId="0" borderId="0"/>
    <xf numFmtId="0" fontId="14" fillId="0" borderId="0"/>
    <xf numFmtId="0" fontId="14" fillId="0" borderId="0"/>
    <xf numFmtId="9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10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4" fontId="3" fillId="0" borderId="15" xfId="0" applyNumberFormat="1" applyFont="1" applyBorder="1" applyAlignment="1">
      <alignment horizontal="right" vertical="center" wrapText="1"/>
    </xf>
    <xf numFmtId="4" fontId="11" fillId="0" borderId="3" xfId="0" applyNumberFormat="1" applyFont="1" applyBorder="1" applyAlignment="1">
      <alignment vertical="center" wrapText="1"/>
    </xf>
    <xf numFmtId="4" fontId="11" fillId="0" borderId="3" xfId="0" applyNumberFormat="1" applyFont="1" applyBorder="1" applyAlignment="1">
      <alignment horizontal="right"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4" fontId="13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3" fillId="0" borderId="2" xfId="0" applyNumberFormat="1" applyFont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right" vertical="center" wrapText="1"/>
    </xf>
    <xf numFmtId="0" fontId="0" fillId="0" borderId="9" xfId="0" applyBorder="1" applyAlignment="1">
      <alignment vertical="center"/>
    </xf>
    <xf numFmtId="4" fontId="3" fillId="0" borderId="5" xfId="0" applyNumberFormat="1" applyFont="1" applyBorder="1" applyAlignment="1">
      <alignment horizontal="right" vertical="center" wrapText="1"/>
    </xf>
    <xf numFmtId="0" fontId="3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/>
    </xf>
    <xf numFmtId="0" fontId="3" fillId="0" borderId="16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0" fillId="0" borderId="0" xfId="0" applyAlignment="1">
      <alignment horizontal="right" vertical="center"/>
    </xf>
    <xf numFmtId="4" fontId="1" fillId="0" borderId="1" xfId="1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vertical="center" wrapText="1"/>
    </xf>
    <xf numFmtId="0" fontId="16" fillId="0" borderId="10" xfId="0" applyFont="1" applyFill="1" applyBorder="1" applyAlignment="1">
      <alignment horizontal="center" vertical="center" wrapText="1"/>
    </xf>
    <xf numFmtId="4" fontId="15" fillId="0" borderId="1" xfId="1" applyNumberFormat="1" applyFont="1" applyFill="1" applyBorder="1" applyAlignment="1">
      <alignment horizontal="center" vertical="center"/>
    </xf>
    <xf numFmtId="4" fontId="16" fillId="0" borderId="1" xfId="0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vertical="center" wrapText="1"/>
    </xf>
    <xf numFmtId="0" fontId="16" fillId="0" borderId="3" xfId="0" applyFont="1" applyFill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</cellXfs>
  <cellStyles count="5">
    <cellStyle name="Normalny" xfId="0" builtinId="0"/>
    <cellStyle name="Normalny 2" xfId="3" xr:uid="{00000000-0005-0000-0000-000001000000}"/>
    <cellStyle name="Normalny 3" xfId="1" xr:uid="{00000000-0005-0000-0000-000002000000}"/>
    <cellStyle name="Normalny 4" xfId="2" xr:uid="{00000000-0005-0000-0000-000003000000}"/>
    <cellStyle name="Procentowy 2" xfId="4" xr:uid="{00000000-0005-0000-0000-000004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11"/>
  <sheetViews>
    <sheetView tabSelected="1" view="pageBreakPreview" topLeftCell="B112" zoomScale="85" zoomScaleNormal="70" zoomScaleSheetLayoutView="85" workbookViewId="0">
      <selection activeCell="C9" sqref="C9"/>
    </sheetView>
  </sheetViews>
  <sheetFormatPr defaultColWidth="11.5703125" defaultRowHeight="12.75"/>
  <cols>
    <col min="1" max="1" width="7" style="1" hidden="1" customWidth="1"/>
    <col min="2" max="2" width="10.28515625" style="20" customWidth="1"/>
    <col min="3" max="4" width="90.140625" style="18" customWidth="1"/>
    <col min="5" max="5" width="11" style="20" customWidth="1"/>
    <col min="6" max="6" width="8.5703125" style="20" customWidth="1"/>
    <col min="7" max="7" width="13.28515625" style="20" customWidth="1"/>
    <col min="8" max="8" width="15.28515625" style="20" customWidth="1"/>
    <col min="9" max="16384" width="11.5703125" style="20"/>
  </cols>
  <sheetData>
    <row r="1" spans="1:8" ht="15.75">
      <c r="B1" s="8"/>
      <c r="C1" s="8"/>
      <c r="D1" s="8"/>
      <c r="E1" s="8"/>
      <c r="H1" s="52" t="s">
        <v>220</v>
      </c>
    </row>
    <row r="2" spans="1:8" ht="15.75" customHeight="1">
      <c r="B2" s="90" t="s">
        <v>274</v>
      </c>
      <c r="C2" s="91"/>
      <c r="D2" s="91"/>
      <c r="E2" s="91"/>
      <c r="F2" s="91"/>
      <c r="G2" s="91"/>
      <c r="H2" s="91"/>
    </row>
    <row r="3" spans="1:8" ht="18.75">
      <c r="B3" s="92" t="s">
        <v>110</v>
      </c>
      <c r="C3" s="92"/>
      <c r="D3" s="92"/>
      <c r="E3" s="92"/>
      <c r="F3" s="92"/>
      <c r="G3" s="92"/>
      <c r="H3" s="92"/>
    </row>
    <row r="4" spans="1:8" ht="26.25">
      <c r="B4" s="2"/>
      <c r="C4" s="3"/>
      <c r="D4" s="3"/>
      <c r="E4" s="2"/>
    </row>
    <row r="5" spans="1:8" ht="32.25" customHeight="1">
      <c r="A5" s="1">
        <v>9</v>
      </c>
      <c r="B5" s="56" t="s">
        <v>166</v>
      </c>
      <c r="C5" s="55"/>
      <c r="D5" s="55"/>
      <c r="E5" s="55"/>
      <c r="F5" s="93"/>
      <c r="G5" s="93"/>
      <c r="H5" s="93"/>
    </row>
    <row r="6" spans="1:8" ht="45.75" customHeight="1">
      <c r="A6" s="1">
        <v>9</v>
      </c>
      <c r="B6" s="4" t="s">
        <v>0</v>
      </c>
      <c r="C6" s="5" t="s">
        <v>1</v>
      </c>
      <c r="D6" s="5" t="s">
        <v>134</v>
      </c>
      <c r="E6" s="31" t="s">
        <v>2</v>
      </c>
      <c r="F6" s="5" t="s">
        <v>109</v>
      </c>
      <c r="G6" s="6" t="s">
        <v>3</v>
      </c>
      <c r="H6" s="4" t="s">
        <v>4</v>
      </c>
    </row>
    <row r="7" spans="1:8" ht="13.5" thickBot="1">
      <c r="A7" s="1">
        <v>9</v>
      </c>
      <c r="B7" s="7">
        <v>1</v>
      </c>
      <c r="C7" s="7">
        <v>2</v>
      </c>
      <c r="D7" s="32">
        <v>3</v>
      </c>
      <c r="E7" s="32">
        <v>4</v>
      </c>
      <c r="F7" s="7">
        <v>5</v>
      </c>
      <c r="G7" s="7">
        <v>6</v>
      </c>
      <c r="H7" s="7">
        <v>7</v>
      </c>
    </row>
    <row r="8" spans="1:8" ht="30" customHeight="1" thickTop="1">
      <c r="A8" s="1">
        <v>9</v>
      </c>
      <c r="B8" s="26" t="s">
        <v>6</v>
      </c>
      <c r="C8" s="94" t="s">
        <v>7</v>
      </c>
      <c r="D8" s="95"/>
      <c r="E8" s="95"/>
      <c r="F8" s="95"/>
      <c r="G8" s="95"/>
      <c r="H8" s="96"/>
    </row>
    <row r="9" spans="1:8" ht="35.1" customHeight="1">
      <c r="A9" s="1">
        <v>1</v>
      </c>
      <c r="B9" s="11">
        <v>1</v>
      </c>
      <c r="C9" s="59" t="s">
        <v>221</v>
      </c>
      <c r="D9" s="46"/>
      <c r="E9" s="39" t="s">
        <v>5</v>
      </c>
      <c r="F9" s="11">
        <v>3</v>
      </c>
      <c r="G9" s="53"/>
      <c r="H9" s="36" t="str">
        <f>IF(G9="","",F9*G9)</f>
        <v/>
      </c>
    </row>
    <row r="10" spans="1:8" ht="35.1" customHeight="1">
      <c r="A10" s="1">
        <v>1</v>
      </c>
      <c r="B10" s="11">
        <f t="shared" ref="B10:B29" si="0">B9+1</f>
        <v>2</v>
      </c>
      <c r="C10" s="59" t="s">
        <v>223</v>
      </c>
      <c r="D10" s="46"/>
      <c r="E10" s="39" t="s">
        <v>5</v>
      </c>
      <c r="F10" s="11">
        <v>6</v>
      </c>
      <c r="G10" s="53"/>
      <c r="H10" s="36" t="str">
        <f t="shared" ref="H10:H52" si="1">IF(G10="","",F10*G10)</f>
        <v/>
      </c>
    </row>
    <row r="11" spans="1:8" ht="35.1" customHeight="1">
      <c r="A11" s="1">
        <v>1</v>
      </c>
      <c r="B11" s="11">
        <f t="shared" si="0"/>
        <v>3</v>
      </c>
      <c r="C11" s="59" t="s">
        <v>224</v>
      </c>
      <c r="D11" s="46"/>
      <c r="E11" s="39" t="s">
        <v>5</v>
      </c>
      <c r="F11" s="11">
        <v>28</v>
      </c>
      <c r="G11" s="53"/>
      <c r="H11" s="36" t="str">
        <f t="shared" si="1"/>
        <v/>
      </c>
    </row>
    <row r="12" spans="1:8" ht="35.1" customHeight="1">
      <c r="A12" s="1">
        <v>1</v>
      </c>
      <c r="B12" s="11">
        <f t="shared" si="0"/>
        <v>4</v>
      </c>
      <c r="C12" s="59" t="s">
        <v>226</v>
      </c>
      <c r="D12" s="46"/>
      <c r="E12" s="39" t="s">
        <v>5</v>
      </c>
      <c r="F12" s="11">
        <v>42</v>
      </c>
      <c r="G12" s="53"/>
      <c r="H12" s="36" t="str">
        <f t="shared" si="1"/>
        <v/>
      </c>
    </row>
    <row r="13" spans="1:8" ht="35.1" customHeight="1">
      <c r="A13" s="1">
        <v>1</v>
      </c>
      <c r="B13" s="11">
        <f t="shared" si="0"/>
        <v>5</v>
      </c>
      <c r="C13" s="59" t="s">
        <v>225</v>
      </c>
      <c r="D13" s="46"/>
      <c r="E13" s="39" t="s">
        <v>5</v>
      </c>
      <c r="F13" s="11">
        <v>21</v>
      </c>
      <c r="G13" s="53"/>
      <c r="H13" s="36" t="str">
        <f t="shared" si="1"/>
        <v/>
      </c>
    </row>
    <row r="14" spans="1:8" ht="35.1" customHeight="1">
      <c r="A14" s="1">
        <v>1</v>
      </c>
      <c r="B14" s="60">
        <f t="shared" si="0"/>
        <v>6</v>
      </c>
      <c r="C14" s="59" t="s">
        <v>222</v>
      </c>
      <c r="D14" s="61"/>
      <c r="E14" s="62"/>
      <c r="F14" s="60"/>
      <c r="G14" s="63"/>
      <c r="H14" s="64"/>
    </row>
    <row r="15" spans="1:8" ht="35.1" customHeight="1">
      <c r="A15" s="1">
        <v>1</v>
      </c>
      <c r="B15" s="11">
        <f t="shared" si="0"/>
        <v>7</v>
      </c>
      <c r="C15" s="59" t="s">
        <v>227</v>
      </c>
      <c r="D15" s="46"/>
      <c r="E15" s="39" t="s">
        <v>5</v>
      </c>
      <c r="F15" s="11">
        <v>3</v>
      </c>
      <c r="G15" s="53"/>
      <c r="H15" s="36" t="str">
        <f t="shared" si="1"/>
        <v/>
      </c>
    </row>
    <row r="16" spans="1:8" ht="35.1" customHeight="1">
      <c r="A16" s="1">
        <v>1</v>
      </c>
      <c r="B16" s="11">
        <f t="shared" si="0"/>
        <v>8</v>
      </c>
      <c r="C16" s="59" t="s">
        <v>228</v>
      </c>
      <c r="D16" s="46"/>
      <c r="E16" s="39" t="s">
        <v>5</v>
      </c>
      <c r="F16" s="11">
        <v>3</v>
      </c>
      <c r="G16" s="53"/>
      <c r="H16" s="36" t="str">
        <f t="shared" si="1"/>
        <v/>
      </c>
    </row>
    <row r="17" spans="1:8" ht="35.1" customHeight="1">
      <c r="A17" s="1">
        <v>1</v>
      </c>
      <c r="B17" s="11">
        <f t="shared" si="0"/>
        <v>9</v>
      </c>
      <c r="C17" s="59" t="s">
        <v>229</v>
      </c>
      <c r="D17" s="46"/>
      <c r="E17" s="39" t="s">
        <v>5</v>
      </c>
      <c r="F17" s="11">
        <v>3</v>
      </c>
      <c r="G17" s="53"/>
      <c r="H17" s="36" t="str">
        <f t="shared" si="1"/>
        <v/>
      </c>
    </row>
    <row r="18" spans="1:8" ht="35.1" customHeight="1">
      <c r="A18" s="1">
        <v>1</v>
      </c>
      <c r="B18" s="11">
        <f t="shared" si="0"/>
        <v>10</v>
      </c>
      <c r="C18" s="12" t="s">
        <v>8</v>
      </c>
      <c r="D18" s="46"/>
      <c r="E18" s="39" t="s">
        <v>5</v>
      </c>
      <c r="F18" s="11">
        <v>21</v>
      </c>
      <c r="G18" s="53"/>
      <c r="H18" s="36" t="str">
        <f t="shared" si="1"/>
        <v/>
      </c>
    </row>
    <row r="19" spans="1:8" ht="35.1" customHeight="1">
      <c r="A19" s="1">
        <v>1</v>
      </c>
      <c r="B19" s="11">
        <f t="shared" si="0"/>
        <v>11</v>
      </c>
      <c r="C19" s="12" t="s">
        <v>9</v>
      </c>
      <c r="D19" s="46"/>
      <c r="E19" s="39" t="s">
        <v>5</v>
      </c>
      <c r="F19" s="11">
        <v>21</v>
      </c>
      <c r="G19" s="53"/>
      <c r="H19" s="36" t="str">
        <f t="shared" si="1"/>
        <v/>
      </c>
    </row>
    <row r="20" spans="1:8" ht="35.1" customHeight="1">
      <c r="A20" s="1">
        <v>1</v>
      </c>
      <c r="B20" s="11">
        <f t="shared" si="0"/>
        <v>12</v>
      </c>
      <c r="C20" s="12" t="s">
        <v>10</v>
      </c>
      <c r="D20" s="46"/>
      <c r="E20" s="39" t="s">
        <v>5</v>
      </c>
      <c r="F20" s="11">
        <v>42</v>
      </c>
      <c r="G20" s="53"/>
      <c r="H20" s="36" t="str">
        <f t="shared" si="1"/>
        <v/>
      </c>
    </row>
    <row r="21" spans="1:8" ht="35.1" customHeight="1">
      <c r="A21" s="1">
        <v>1</v>
      </c>
      <c r="B21" s="11">
        <f t="shared" si="0"/>
        <v>13</v>
      </c>
      <c r="C21" s="12" t="s">
        <v>11</v>
      </c>
      <c r="D21" s="46"/>
      <c r="E21" s="39" t="s">
        <v>5</v>
      </c>
      <c r="F21" s="11">
        <v>42</v>
      </c>
      <c r="G21" s="53"/>
      <c r="H21" s="36" t="str">
        <f t="shared" si="1"/>
        <v/>
      </c>
    </row>
    <row r="22" spans="1:8" ht="35.1" customHeight="1">
      <c r="A22" s="1">
        <v>1</v>
      </c>
      <c r="B22" s="11">
        <f t="shared" si="0"/>
        <v>14</v>
      </c>
      <c r="C22" s="12" t="s">
        <v>12</v>
      </c>
      <c r="D22" s="46"/>
      <c r="E22" s="39" t="s">
        <v>5</v>
      </c>
      <c r="F22" s="11">
        <v>21</v>
      </c>
      <c r="G22" s="53"/>
      <c r="H22" s="36" t="str">
        <f t="shared" si="1"/>
        <v/>
      </c>
    </row>
    <row r="23" spans="1:8" ht="35.1" customHeight="1">
      <c r="A23" s="1">
        <v>1</v>
      </c>
      <c r="B23" s="11">
        <f t="shared" si="0"/>
        <v>15</v>
      </c>
      <c r="C23" s="59" t="s">
        <v>231</v>
      </c>
      <c r="D23" s="46"/>
      <c r="E23" s="39" t="s">
        <v>5</v>
      </c>
      <c r="F23" s="11">
        <v>69</v>
      </c>
      <c r="G23" s="53"/>
      <c r="H23" s="36" t="str">
        <f t="shared" si="1"/>
        <v/>
      </c>
    </row>
    <row r="24" spans="1:8" ht="35.1" customHeight="1">
      <c r="A24" s="1">
        <v>1</v>
      </c>
      <c r="B24" s="11">
        <f t="shared" si="0"/>
        <v>16</v>
      </c>
      <c r="C24" s="12" t="s">
        <v>208</v>
      </c>
      <c r="D24" s="46"/>
      <c r="E24" s="39" t="s">
        <v>5</v>
      </c>
      <c r="F24" s="11">
        <v>21</v>
      </c>
      <c r="G24" s="53"/>
      <c r="H24" s="36" t="str">
        <f t="shared" si="1"/>
        <v/>
      </c>
    </row>
    <row r="25" spans="1:8" ht="35.1" customHeight="1">
      <c r="A25" s="1">
        <v>1</v>
      </c>
      <c r="B25" s="11">
        <f t="shared" si="0"/>
        <v>17</v>
      </c>
      <c r="C25" s="12" t="s">
        <v>209</v>
      </c>
      <c r="D25" s="46"/>
      <c r="E25" s="39" t="s">
        <v>5</v>
      </c>
      <c r="F25" s="11">
        <v>28</v>
      </c>
      <c r="G25" s="53"/>
      <c r="H25" s="36" t="str">
        <f t="shared" si="1"/>
        <v/>
      </c>
    </row>
    <row r="26" spans="1:8" ht="35.1" customHeight="1">
      <c r="A26" s="1">
        <v>1</v>
      </c>
      <c r="B26" s="11">
        <f t="shared" si="0"/>
        <v>18</v>
      </c>
      <c r="C26" s="12" t="s">
        <v>13</v>
      </c>
      <c r="D26" s="46"/>
      <c r="E26" s="39" t="s">
        <v>5</v>
      </c>
      <c r="F26" s="11">
        <v>139</v>
      </c>
      <c r="G26" s="53"/>
      <c r="H26" s="36" t="str">
        <f t="shared" si="1"/>
        <v/>
      </c>
    </row>
    <row r="27" spans="1:8" ht="35.1" customHeight="1">
      <c r="A27" s="1">
        <v>1</v>
      </c>
      <c r="B27" s="11">
        <f t="shared" si="0"/>
        <v>19</v>
      </c>
      <c r="C27" s="65" t="s">
        <v>164</v>
      </c>
      <c r="D27" s="46"/>
      <c r="E27" s="39" t="s">
        <v>5</v>
      </c>
      <c r="F27" s="11">
        <v>42</v>
      </c>
      <c r="G27" s="53"/>
      <c r="H27" s="36" t="str">
        <f t="shared" si="1"/>
        <v/>
      </c>
    </row>
    <row r="28" spans="1:8" ht="35.1" customHeight="1">
      <c r="A28" s="1">
        <v>1</v>
      </c>
      <c r="B28" s="11">
        <f t="shared" si="0"/>
        <v>20</v>
      </c>
      <c r="C28" s="12" t="s">
        <v>14</v>
      </c>
      <c r="D28" s="46"/>
      <c r="E28" s="39" t="s">
        <v>5</v>
      </c>
      <c r="F28" s="11">
        <v>111</v>
      </c>
      <c r="G28" s="53"/>
      <c r="H28" s="36" t="str">
        <f t="shared" si="1"/>
        <v/>
      </c>
    </row>
    <row r="29" spans="1:8" ht="35.1" customHeight="1">
      <c r="A29" s="1">
        <v>1</v>
      </c>
      <c r="B29" s="11">
        <f t="shared" si="0"/>
        <v>21</v>
      </c>
      <c r="C29" s="12" t="s">
        <v>15</v>
      </c>
      <c r="D29" s="46"/>
      <c r="E29" s="39" t="s">
        <v>5</v>
      </c>
      <c r="F29" s="11">
        <v>111</v>
      </c>
      <c r="G29" s="53"/>
      <c r="H29" s="36" t="str">
        <f t="shared" si="1"/>
        <v/>
      </c>
    </row>
    <row r="30" spans="1:8" ht="35.1" customHeight="1">
      <c r="A30" s="1">
        <v>1</v>
      </c>
      <c r="B30" s="11">
        <v>22</v>
      </c>
      <c r="C30" s="12" t="s">
        <v>16</v>
      </c>
      <c r="D30" s="46"/>
      <c r="E30" s="39" t="s">
        <v>5</v>
      </c>
      <c r="F30" s="11">
        <v>418</v>
      </c>
      <c r="G30" s="53"/>
      <c r="H30" s="36" t="str">
        <f t="shared" si="1"/>
        <v/>
      </c>
    </row>
    <row r="31" spans="1:8" ht="35.1" customHeight="1">
      <c r="A31" s="1">
        <v>1</v>
      </c>
      <c r="B31" s="11">
        <f t="shared" ref="B31:B52" si="2">B30+1</f>
        <v>23</v>
      </c>
      <c r="C31" s="12" t="s">
        <v>17</v>
      </c>
      <c r="D31" s="46"/>
      <c r="E31" s="39" t="s">
        <v>5</v>
      </c>
      <c r="F31" s="11">
        <v>167</v>
      </c>
      <c r="G31" s="53"/>
      <c r="H31" s="36" t="str">
        <f t="shared" si="1"/>
        <v/>
      </c>
    </row>
    <row r="32" spans="1:8" ht="35.1" customHeight="1">
      <c r="A32" s="1">
        <v>1</v>
      </c>
      <c r="B32" s="11">
        <f t="shared" si="2"/>
        <v>24</v>
      </c>
      <c r="C32" s="12" t="s">
        <v>18</v>
      </c>
      <c r="D32" s="46"/>
      <c r="E32" s="39" t="s">
        <v>5</v>
      </c>
      <c r="F32" s="11">
        <v>69</v>
      </c>
      <c r="G32" s="53"/>
      <c r="H32" s="36" t="str">
        <f t="shared" si="1"/>
        <v/>
      </c>
    </row>
    <row r="33" spans="1:8" ht="35.1" customHeight="1">
      <c r="A33" s="1">
        <v>1</v>
      </c>
      <c r="B33" s="11">
        <f t="shared" si="2"/>
        <v>25</v>
      </c>
      <c r="C33" s="12" t="s">
        <v>19</v>
      </c>
      <c r="D33" s="46"/>
      <c r="E33" s="39" t="s">
        <v>5</v>
      </c>
      <c r="F33" s="11">
        <v>69</v>
      </c>
      <c r="G33" s="53"/>
      <c r="H33" s="36" t="str">
        <f t="shared" si="1"/>
        <v/>
      </c>
    </row>
    <row r="34" spans="1:8" ht="35.1" customHeight="1">
      <c r="A34" s="1">
        <v>1</v>
      </c>
      <c r="B34" s="11">
        <f t="shared" si="2"/>
        <v>26</v>
      </c>
      <c r="C34" s="12" t="s">
        <v>20</v>
      </c>
      <c r="D34" s="46"/>
      <c r="E34" s="39" t="s">
        <v>5</v>
      </c>
      <c r="F34" s="11">
        <v>42</v>
      </c>
      <c r="G34" s="53"/>
      <c r="H34" s="36" t="str">
        <f t="shared" si="1"/>
        <v/>
      </c>
    </row>
    <row r="35" spans="1:8" ht="35.1" customHeight="1">
      <c r="A35" s="1">
        <v>1</v>
      </c>
      <c r="B35" s="11">
        <f t="shared" si="2"/>
        <v>27</v>
      </c>
      <c r="C35" s="12" t="s">
        <v>21</v>
      </c>
      <c r="D35" s="46"/>
      <c r="E35" s="39" t="s">
        <v>5</v>
      </c>
      <c r="F35" s="11">
        <v>42</v>
      </c>
      <c r="G35" s="53"/>
      <c r="H35" s="36" t="str">
        <f t="shared" si="1"/>
        <v/>
      </c>
    </row>
    <row r="36" spans="1:8" ht="35.1" customHeight="1">
      <c r="A36" s="1">
        <v>1</v>
      </c>
      <c r="B36" s="11">
        <f t="shared" si="2"/>
        <v>28</v>
      </c>
      <c r="C36" s="12" t="s">
        <v>22</v>
      </c>
      <c r="D36" s="46"/>
      <c r="E36" s="39" t="s">
        <v>5</v>
      </c>
      <c r="F36" s="11">
        <v>21</v>
      </c>
      <c r="G36" s="53"/>
      <c r="H36" s="36" t="str">
        <f t="shared" si="1"/>
        <v/>
      </c>
    </row>
    <row r="37" spans="1:8" ht="35.1" customHeight="1">
      <c r="A37" s="1">
        <v>1</v>
      </c>
      <c r="B37" s="11">
        <f t="shared" si="2"/>
        <v>29</v>
      </c>
      <c r="C37" s="12" t="s">
        <v>23</v>
      </c>
      <c r="D37" s="46"/>
      <c r="E37" s="39" t="s">
        <v>5</v>
      </c>
      <c r="F37" s="11">
        <v>21</v>
      </c>
      <c r="G37" s="53"/>
      <c r="H37" s="36" t="str">
        <f t="shared" si="1"/>
        <v/>
      </c>
    </row>
    <row r="38" spans="1:8" ht="35.1" customHeight="1">
      <c r="A38" s="1">
        <v>1</v>
      </c>
      <c r="B38" s="11">
        <f t="shared" si="2"/>
        <v>30</v>
      </c>
      <c r="C38" s="12" t="s">
        <v>24</v>
      </c>
      <c r="D38" s="46"/>
      <c r="E38" s="39" t="s">
        <v>5</v>
      </c>
      <c r="F38" s="11">
        <v>42</v>
      </c>
      <c r="G38" s="53"/>
      <c r="H38" s="36" t="str">
        <f t="shared" si="1"/>
        <v/>
      </c>
    </row>
    <row r="39" spans="1:8" ht="35.1" customHeight="1">
      <c r="A39" s="1">
        <v>1</v>
      </c>
      <c r="B39" s="11">
        <f t="shared" si="2"/>
        <v>31</v>
      </c>
      <c r="C39" s="12" t="s">
        <v>25</v>
      </c>
      <c r="D39" s="46"/>
      <c r="E39" s="39" t="s">
        <v>5</v>
      </c>
      <c r="F39" s="11">
        <v>42</v>
      </c>
      <c r="G39" s="53"/>
      <c r="H39" s="36" t="str">
        <f t="shared" si="1"/>
        <v/>
      </c>
    </row>
    <row r="40" spans="1:8" ht="35.1" customHeight="1">
      <c r="A40" s="1">
        <v>1</v>
      </c>
      <c r="B40" s="11">
        <f t="shared" si="2"/>
        <v>32</v>
      </c>
      <c r="C40" s="12" t="s">
        <v>26</v>
      </c>
      <c r="D40" s="46"/>
      <c r="E40" s="39" t="s">
        <v>5</v>
      </c>
      <c r="F40" s="11">
        <v>69</v>
      </c>
      <c r="G40" s="53"/>
      <c r="H40" s="36" t="str">
        <f t="shared" si="1"/>
        <v/>
      </c>
    </row>
    <row r="41" spans="1:8" ht="35.1" customHeight="1">
      <c r="A41" s="1">
        <v>1</v>
      </c>
      <c r="B41" s="11">
        <f t="shared" si="2"/>
        <v>33</v>
      </c>
      <c r="C41" s="12" t="s">
        <v>192</v>
      </c>
      <c r="D41" s="46"/>
      <c r="E41" s="39" t="s">
        <v>5</v>
      </c>
      <c r="F41" s="11">
        <v>11</v>
      </c>
      <c r="G41" s="53"/>
      <c r="H41" s="36" t="str">
        <f t="shared" si="1"/>
        <v/>
      </c>
    </row>
    <row r="42" spans="1:8" ht="35.1" customHeight="1">
      <c r="A42" s="1">
        <v>1</v>
      </c>
      <c r="B42" s="11">
        <f t="shared" si="2"/>
        <v>34</v>
      </c>
      <c r="C42" s="59" t="s">
        <v>232</v>
      </c>
      <c r="D42" s="46"/>
      <c r="E42" s="39" t="s">
        <v>5</v>
      </c>
      <c r="F42" s="11">
        <v>11</v>
      </c>
      <c r="G42" s="53"/>
      <c r="H42" s="36" t="str">
        <f t="shared" si="1"/>
        <v/>
      </c>
    </row>
    <row r="43" spans="1:8" ht="35.1" customHeight="1">
      <c r="A43" s="1">
        <v>1</v>
      </c>
      <c r="B43" s="11">
        <f t="shared" si="2"/>
        <v>35</v>
      </c>
      <c r="C43" s="12" t="s">
        <v>193</v>
      </c>
      <c r="D43" s="46"/>
      <c r="E43" s="39" t="s">
        <v>5</v>
      </c>
      <c r="F43" s="11">
        <v>28</v>
      </c>
      <c r="G43" s="53"/>
      <c r="H43" s="36" t="str">
        <f t="shared" si="1"/>
        <v/>
      </c>
    </row>
    <row r="44" spans="1:8" ht="35.1" customHeight="1">
      <c r="A44" s="1">
        <v>1</v>
      </c>
      <c r="B44" s="11">
        <f t="shared" si="2"/>
        <v>36</v>
      </c>
      <c r="C44" s="12" t="s">
        <v>27</v>
      </c>
      <c r="D44" s="46"/>
      <c r="E44" s="39" t="s">
        <v>5</v>
      </c>
      <c r="F44" s="11">
        <v>21</v>
      </c>
      <c r="G44" s="53"/>
      <c r="H44" s="36" t="str">
        <f t="shared" si="1"/>
        <v/>
      </c>
    </row>
    <row r="45" spans="1:8" ht="35.1" customHeight="1">
      <c r="A45" s="1">
        <v>1</v>
      </c>
      <c r="B45" s="11">
        <f t="shared" si="2"/>
        <v>37</v>
      </c>
      <c r="C45" s="12" t="s">
        <v>28</v>
      </c>
      <c r="D45" s="46"/>
      <c r="E45" s="39" t="s">
        <v>5</v>
      </c>
      <c r="F45" s="11">
        <v>11</v>
      </c>
      <c r="G45" s="53"/>
      <c r="H45" s="36" t="str">
        <f t="shared" si="1"/>
        <v/>
      </c>
    </row>
    <row r="46" spans="1:8" ht="35.1" customHeight="1">
      <c r="A46" s="1">
        <v>1</v>
      </c>
      <c r="B46" s="11">
        <f t="shared" si="2"/>
        <v>38</v>
      </c>
      <c r="C46" s="59" t="s">
        <v>233</v>
      </c>
      <c r="D46" s="46"/>
      <c r="E46" s="39" t="s">
        <v>29</v>
      </c>
      <c r="F46" s="11">
        <v>416</v>
      </c>
      <c r="G46" s="53"/>
      <c r="H46" s="36" t="str">
        <f t="shared" si="1"/>
        <v/>
      </c>
    </row>
    <row r="47" spans="1:8" ht="35.1" customHeight="1">
      <c r="A47" s="1">
        <v>1</v>
      </c>
      <c r="B47" s="11">
        <f t="shared" si="2"/>
        <v>39</v>
      </c>
      <c r="C47" s="12" t="s">
        <v>210</v>
      </c>
      <c r="D47" s="46"/>
      <c r="E47" s="39" t="s">
        <v>29</v>
      </c>
      <c r="F47" s="11">
        <v>6</v>
      </c>
      <c r="G47" s="53"/>
      <c r="H47" s="36" t="str">
        <f t="shared" si="1"/>
        <v/>
      </c>
    </row>
    <row r="48" spans="1:8" ht="35.1" customHeight="1">
      <c r="A48" s="1">
        <v>1</v>
      </c>
      <c r="B48" s="11">
        <f t="shared" si="2"/>
        <v>40</v>
      </c>
      <c r="C48" s="12" t="s">
        <v>194</v>
      </c>
      <c r="D48" s="46"/>
      <c r="E48" s="39" t="s">
        <v>29</v>
      </c>
      <c r="F48" s="11">
        <v>8</v>
      </c>
      <c r="G48" s="53"/>
      <c r="H48" s="36" t="str">
        <f t="shared" si="1"/>
        <v/>
      </c>
    </row>
    <row r="49" spans="1:8" ht="35.1" customHeight="1">
      <c r="A49" s="1">
        <v>1</v>
      </c>
      <c r="B49" s="11">
        <f t="shared" si="2"/>
        <v>41</v>
      </c>
      <c r="C49" s="12" t="s">
        <v>30</v>
      </c>
      <c r="D49" s="46"/>
      <c r="E49" s="39" t="s">
        <v>29</v>
      </c>
      <c r="F49" s="11">
        <v>11</v>
      </c>
      <c r="G49" s="53"/>
      <c r="H49" s="36" t="str">
        <f t="shared" si="1"/>
        <v/>
      </c>
    </row>
    <row r="50" spans="1:8" ht="35.1" customHeight="1">
      <c r="A50" s="1">
        <v>1</v>
      </c>
      <c r="B50" s="11">
        <f t="shared" si="2"/>
        <v>42</v>
      </c>
      <c r="C50" s="12" t="s">
        <v>137</v>
      </c>
      <c r="D50" s="46"/>
      <c r="E50" s="39" t="s">
        <v>29</v>
      </c>
      <c r="F50" s="11">
        <v>42</v>
      </c>
      <c r="G50" s="53"/>
      <c r="H50" s="36" t="str">
        <f>IF(G50="","",F50*G50)</f>
        <v/>
      </c>
    </row>
    <row r="51" spans="1:8" ht="35.1" customHeight="1">
      <c r="A51" s="1">
        <v>1</v>
      </c>
      <c r="B51" s="11">
        <f t="shared" si="2"/>
        <v>43</v>
      </c>
      <c r="C51" s="59" t="s">
        <v>230</v>
      </c>
      <c r="D51" s="47"/>
      <c r="E51" s="39" t="s">
        <v>5</v>
      </c>
      <c r="F51" s="11">
        <v>14</v>
      </c>
      <c r="G51" s="53"/>
      <c r="H51" s="36" t="str">
        <f t="shared" si="1"/>
        <v/>
      </c>
    </row>
    <row r="52" spans="1:8" ht="35.1" customHeight="1" thickBot="1">
      <c r="A52" s="1">
        <v>1</v>
      </c>
      <c r="B52" s="11">
        <f t="shared" si="2"/>
        <v>44</v>
      </c>
      <c r="C52" s="22" t="s">
        <v>111</v>
      </c>
      <c r="D52" s="49"/>
      <c r="E52" s="40" t="s">
        <v>5</v>
      </c>
      <c r="F52" s="13">
        <v>28</v>
      </c>
      <c r="G52" s="53"/>
      <c r="H52" s="37" t="str">
        <f t="shared" si="1"/>
        <v/>
      </c>
    </row>
    <row r="53" spans="1:8" ht="30" customHeight="1" thickTop="1">
      <c r="A53" s="1">
        <v>0</v>
      </c>
      <c r="B53" s="80" t="str">
        <f>"RAZEM "&amp;C8&amp;" (netto)"</f>
        <v>RAZEM BATERIE, PRYSZNIC - OSPRZĘT I CZĘŚCI ZAMIENNE (netto)</v>
      </c>
      <c r="C53" s="81"/>
      <c r="D53" s="81"/>
      <c r="E53" s="81"/>
      <c r="F53" s="81"/>
      <c r="G53" s="83"/>
      <c r="H53" s="29" t="str">
        <f>IF(SUM(H9:H52)=0,"",SUM(H9:H52))</f>
        <v/>
      </c>
    </row>
    <row r="54" spans="1:8" ht="14.25" customHeight="1">
      <c r="B54" s="21"/>
      <c r="C54" s="21"/>
      <c r="D54" s="21"/>
      <c r="E54" s="21"/>
    </row>
    <row r="55" spans="1:8" ht="45.75" customHeight="1">
      <c r="A55" s="1">
        <v>9</v>
      </c>
      <c r="B55" s="4" t="s">
        <v>0</v>
      </c>
      <c r="C55" s="5" t="s">
        <v>1</v>
      </c>
      <c r="D55" s="48" t="s">
        <v>134</v>
      </c>
      <c r="E55" s="31" t="s">
        <v>2</v>
      </c>
      <c r="F55" s="5" t="s">
        <v>109</v>
      </c>
      <c r="G55" s="6" t="s">
        <v>3</v>
      </c>
      <c r="H55" s="4" t="s">
        <v>4</v>
      </c>
    </row>
    <row r="56" spans="1:8">
      <c r="A56" s="1">
        <v>9</v>
      </c>
      <c r="B56" s="7">
        <v>1</v>
      </c>
      <c r="C56" s="7">
        <v>2</v>
      </c>
      <c r="D56" s="32">
        <v>3</v>
      </c>
      <c r="E56" s="32">
        <v>4</v>
      </c>
      <c r="F56" s="7">
        <v>5</v>
      </c>
      <c r="G56" s="7">
        <v>6</v>
      </c>
      <c r="H56" s="7">
        <v>7</v>
      </c>
    </row>
    <row r="57" spans="1:8" ht="30" customHeight="1" thickBot="1">
      <c r="A57" s="1">
        <v>9</v>
      </c>
      <c r="B57" s="27" t="s">
        <v>31</v>
      </c>
      <c r="C57" s="87" t="s">
        <v>32</v>
      </c>
      <c r="D57" s="88"/>
      <c r="E57" s="88"/>
      <c r="F57" s="88"/>
      <c r="G57" s="88"/>
      <c r="H57" s="89"/>
    </row>
    <row r="58" spans="1:8" ht="35.1" customHeight="1" thickTop="1">
      <c r="A58" s="1">
        <v>2</v>
      </c>
      <c r="B58" s="9">
        <v>1</v>
      </c>
      <c r="C58" s="10" t="s">
        <v>112</v>
      </c>
      <c r="D58" s="45"/>
      <c r="E58" s="38" t="s">
        <v>5</v>
      </c>
      <c r="F58" s="9">
        <v>28</v>
      </c>
      <c r="G58" s="54"/>
      <c r="H58" s="35" t="str">
        <f t="shared" ref="H58:H115" si="3">IF(G58="","",F58*G58)</f>
        <v/>
      </c>
    </row>
    <row r="59" spans="1:8" ht="35.1" customHeight="1">
      <c r="A59" s="1">
        <v>2</v>
      </c>
      <c r="B59" s="11">
        <f t="shared" ref="B59:B64" si="4">B58+1</f>
        <v>2</v>
      </c>
      <c r="C59" s="12" t="s">
        <v>33</v>
      </c>
      <c r="D59" s="46"/>
      <c r="E59" s="39" t="s">
        <v>5</v>
      </c>
      <c r="F59" s="11">
        <v>97</v>
      </c>
      <c r="G59" s="54"/>
      <c r="H59" s="36" t="str">
        <f t="shared" si="3"/>
        <v/>
      </c>
    </row>
    <row r="60" spans="1:8" ht="35.1" customHeight="1">
      <c r="A60" s="1">
        <v>2</v>
      </c>
      <c r="B60" s="11">
        <f t="shared" si="4"/>
        <v>3</v>
      </c>
      <c r="C60" s="12" t="s">
        <v>34</v>
      </c>
      <c r="D60" s="46"/>
      <c r="E60" s="39" t="s">
        <v>5</v>
      </c>
      <c r="F60" s="11">
        <v>125</v>
      </c>
      <c r="G60" s="54"/>
      <c r="H60" s="36" t="str">
        <f t="shared" si="3"/>
        <v/>
      </c>
    </row>
    <row r="61" spans="1:8" ht="35.1" customHeight="1">
      <c r="A61" s="1">
        <v>2</v>
      </c>
      <c r="B61" s="11">
        <f t="shared" si="4"/>
        <v>4</v>
      </c>
      <c r="C61" s="12" t="s">
        <v>113</v>
      </c>
      <c r="D61" s="46"/>
      <c r="E61" s="39" t="s">
        <v>5</v>
      </c>
      <c r="F61" s="11">
        <v>21</v>
      </c>
      <c r="G61" s="54"/>
      <c r="H61" s="36" t="str">
        <f t="shared" si="3"/>
        <v/>
      </c>
    </row>
    <row r="62" spans="1:8" ht="35.1" customHeight="1">
      <c r="A62" s="1">
        <v>2</v>
      </c>
      <c r="B62" s="11">
        <f t="shared" si="4"/>
        <v>5</v>
      </c>
      <c r="C62" s="12" t="s">
        <v>114</v>
      </c>
      <c r="D62" s="46"/>
      <c r="E62" s="39" t="s">
        <v>5</v>
      </c>
      <c r="F62" s="11">
        <v>11</v>
      </c>
      <c r="G62" s="54"/>
      <c r="H62" s="36" t="str">
        <f t="shared" si="3"/>
        <v/>
      </c>
    </row>
    <row r="63" spans="1:8" ht="35.1" customHeight="1">
      <c r="A63" s="1">
        <v>2</v>
      </c>
      <c r="B63" s="11">
        <f t="shared" si="4"/>
        <v>6</v>
      </c>
      <c r="C63" s="12" t="s">
        <v>35</v>
      </c>
      <c r="D63" s="46"/>
      <c r="E63" s="39" t="s">
        <v>5</v>
      </c>
      <c r="F63" s="11">
        <v>11</v>
      </c>
      <c r="G63" s="54"/>
      <c r="H63" s="36" t="str">
        <f t="shared" si="3"/>
        <v/>
      </c>
    </row>
    <row r="64" spans="1:8" ht="35.1" customHeight="1">
      <c r="A64" s="1">
        <v>2</v>
      </c>
      <c r="B64" s="11">
        <f t="shared" si="4"/>
        <v>7</v>
      </c>
      <c r="C64" s="12" t="s">
        <v>36</v>
      </c>
      <c r="D64" s="46"/>
      <c r="E64" s="39" t="s">
        <v>5</v>
      </c>
      <c r="F64" s="11">
        <v>11</v>
      </c>
      <c r="G64" s="54"/>
      <c r="H64" s="36" t="str">
        <f t="shared" si="3"/>
        <v/>
      </c>
    </row>
    <row r="65" spans="1:8" ht="51" customHeight="1">
      <c r="A65" s="1">
        <v>2</v>
      </c>
      <c r="B65" s="11">
        <v>8</v>
      </c>
      <c r="C65" s="59" t="s">
        <v>234</v>
      </c>
      <c r="D65" s="46"/>
      <c r="E65" s="39" t="s">
        <v>5</v>
      </c>
      <c r="F65" s="11">
        <v>6</v>
      </c>
      <c r="G65" s="54"/>
      <c r="H65" s="36" t="str">
        <f t="shared" si="3"/>
        <v/>
      </c>
    </row>
    <row r="66" spans="1:8" ht="35.1" customHeight="1">
      <c r="A66" s="1">
        <v>2</v>
      </c>
      <c r="B66" s="11">
        <f t="shared" ref="B66:B115" si="5">B65+1</f>
        <v>9</v>
      </c>
      <c r="C66" s="65" t="s">
        <v>37</v>
      </c>
      <c r="D66" s="46"/>
      <c r="E66" s="39" t="s">
        <v>5</v>
      </c>
      <c r="F66" s="11">
        <v>6</v>
      </c>
      <c r="G66" s="54"/>
      <c r="H66" s="36" t="str">
        <f t="shared" si="3"/>
        <v/>
      </c>
    </row>
    <row r="67" spans="1:8" ht="35.1" customHeight="1">
      <c r="A67" s="1">
        <v>2</v>
      </c>
      <c r="B67" s="11">
        <f t="shared" si="5"/>
        <v>10</v>
      </c>
      <c r="C67" s="59" t="s">
        <v>235</v>
      </c>
      <c r="D67" s="46"/>
      <c r="E67" s="39" t="s">
        <v>5</v>
      </c>
      <c r="F67" s="11">
        <v>14</v>
      </c>
      <c r="G67" s="54"/>
      <c r="H67" s="36" t="str">
        <f t="shared" si="3"/>
        <v/>
      </c>
    </row>
    <row r="68" spans="1:8" ht="35.1" customHeight="1">
      <c r="A68" s="1">
        <v>2</v>
      </c>
      <c r="B68" s="11">
        <f t="shared" si="5"/>
        <v>11</v>
      </c>
      <c r="C68" s="12" t="s">
        <v>38</v>
      </c>
      <c r="D68" s="46"/>
      <c r="E68" s="39" t="s">
        <v>5</v>
      </c>
      <c r="F68" s="11">
        <v>6</v>
      </c>
      <c r="G68" s="54"/>
      <c r="H68" s="36" t="str">
        <f t="shared" si="3"/>
        <v/>
      </c>
    </row>
    <row r="69" spans="1:8" ht="35.1" customHeight="1">
      <c r="A69" s="1">
        <v>2</v>
      </c>
      <c r="B69" s="11">
        <f t="shared" si="5"/>
        <v>12</v>
      </c>
      <c r="C69" s="59" t="s">
        <v>236</v>
      </c>
      <c r="D69" s="46"/>
      <c r="E69" s="39" t="s">
        <v>5</v>
      </c>
      <c r="F69" s="11">
        <v>21</v>
      </c>
      <c r="G69" s="54"/>
      <c r="H69" s="36" t="str">
        <f t="shared" si="3"/>
        <v/>
      </c>
    </row>
    <row r="70" spans="1:8" ht="35.1" customHeight="1">
      <c r="A70" s="1">
        <v>2</v>
      </c>
      <c r="B70" s="11">
        <f t="shared" si="5"/>
        <v>13</v>
      </c>
      <c r="C70" s="12" t="s">
        <v>39</v>
      </c>
      <c r="D70" s="46"/>
      <c r="E70" s="39" t="s">
        <v>5</v>
      </c>
      <c r="F70" s="11">
        <v>11</v>
      </c>
      <c r="G70" s="54"/>
      <c r="H70" s="36" t="str">
        <f t="shared" si="3"/>
        <v/>
      </c>
    </row>
    <row r="71" spans="1:8" ht="35.1" customHeight="1">
      <c r="A71" s="1">
        <v>2</v>
      </c>
      <c r="B71" s="11">
        <f t="shared" si="5"/>
        <v>14</v>
      </c>
      <c r="C71" s="12" t="s">
        <v>40</v>
      </c>
      <c r="D71" s="46"/>
      <c r="E71" s="39" t="s">
        <v>5</v>
      </c>
      <c r="F71" s="11">
        <v>11</v>
      </c>
      <c r="G71" s="54"/>
      <c r="H71" s="36" t="str">
        <f t="shared" si="3"/>
        <v/>
      </c>
    </row>
    <row r="72" spans="1:8" ht="35.1" customHeight="1">
      <c r="A72" s="1">
        <v>2</v>
      </c>
      <c r="B72" s="11">
        <f t="shared" si="5"/>
        <v>15</v>
      </c>
      <c r="C72" s="12" t="s">
        <v>41</v>
      </c>
      <c r="D72" s="46"/>
      <c r="E72" s="39" t="s">
        <v>5</v>
      </c>
      <c r="F72" s="11">
        <v>14</v>
      </c>
      <c r="G72" s="54"/>
      <c r="H72" s="36" t="str">
        <f t="shared" si="3"/>
        <v/>
      </c>
    </row>
    <row r="73" spans="1:8" ht="35.1" customHeight="1">
      <c r="A73" s="1">
        <v>2</v>
      </c>
      <c r="B73" s="11">
        <f t="shared" si="5"/>
        <v>16</v>
      </c>
      <c r="C73" s="12" t="s">
        <v>42</v>
      </c>
      <c r="D73" s="46"/>
      <c r="E73" s="39" t="s">
        <v>5</v>
      </c>
      <c r="F73" s="11">
        <v>42</v>
      </c>
      <c r="G73" s="54"/>
      <c r="H73" s="36" t="str">
        <f t="shared" si="3"/>
        <v/>
      </c>
    </row>
    <row r="74" spans="1:8" ht="35.1" customHeight="1">
      <c r="A74" s="1">
        <v>2</v>
      </c>
      <c r="B74" s="11">
        <f t="shared" si="5"/>
        <v>17</v>
      </c>
      <c r="C74" s="12" t="s">
        <v>43</v>
      </c>
      <c r="D74" s="46"/>
      <c r="E74" s="39" t="s">
        <v>5</v>
      </c>
      <c r="F74" s="11">
        <v>42</v>
      </c>
      <c r="G74" s="54"/>
      <c r="H74" s="36" t="str">
        <f t="shared" si="3"/>
        <v/>
      </c>
    </row>
    <row r="75" spans="1:8" ht="35.1" customHeight="1">
      <c r="A75" s="1">
        <v>2</v>
      </c>
      <c r="B75" s="11">
        <f t="shared" si="5"/>
        <v>18</v>
      </c>
      <c r="C75" s="59" t="s">
        <v>237</v>
      </c>
      <c r="D75" s="46"/>
      <c r="E75" s="39" t="s">
        <v>5</v>
      </c>
      <c r="F75" s="11">
        <v>28</v>
      </c>
      <c r="G75" s="54"/>
      <c r="H75" s="36" t="str">
        <f t="shared" si="3"/>
        <v/>
      </c>
    </row>
    <row r="76" spans="1:8" ht="35.1" customHeight="1">
      <c r="A76" s="1">
        <v>2</v>
      </c>
      <c r="B76" s="11">
        <f t="shared" si="5"/>
        <v>19</v>
      </c>
      <c r="C76" s="59" t="s">
        <v>238</v>
      </c>
      <c r="D76" s="46"/>
      <c r="E76" s="39" t="s">
        <v>5</v>
      </c>
      <c r="F76" s="11">
        <v>11</v>
      </c>
      <c r="G76" s="54"/>
      <c r="H76" s="36" t="str">
        <f t="shared" si="3"/>
        <v/>
      </c>
    </row>
    <row r="77" spans="1:8" ht="35.1" customHeight="1">
      <c r="A77" s="1">
        <v>2</v>
      </c>
      <c r="B77" s="11">
        <f t="shared" si="5"/>
        <v>20</v>
      </c>
      <c r="C77" s="12" t="s">
        <v>195</v>
      </c>
      <c r="D77" s="46"/>
      <c r="E77" s="39" t="s">
        <v>5</v>
      </c>
      <c r="F77" s="11">
        <v>14</v>
      </c>
      <c r="G77" s="54"/>
      <c r="H77" s="36" t="str">
        <f t="shared" si="3"/>
        <v/>
      </c>
    </row>
    <row r="78" spans="1:8" ht="35.1" customHeight="1">
      <c r="A78" s="1">
        <v>2</v>
      </c>
      <c r="B78" s="11">
        <f t="shared" si="5"/>
        <v>21</v>
      </c>
      <c r="C78" s="12" t="s">
        <v>44</v>
      </c>
      <c r="D78" s="46"/>
      <c r="E78" s="39" t="s">
        <v>5</v>
      </c>
      <c r="F78" s="11">
        <v>56</v>
      </c>
      <c r="G78" s="54"/>
      <c r="H78" s="36" t="str">
        <f t="shared" si="3"/>
        <v/>
      </c>
    </row>
    <row r="79" spans="1:8" ht="35.1" customHeight="1">
      <c r="A79" s="1">
        <v>2</v>
      </c>
      <c r="B79" s="11">
        <f t="shared" si="5"/>
        <v>22</v>
      </c>
      <c r="C79" s="12" t="s">
        <v>196</v>
      </c>
      <c r="D79" s="46"/>
      <c r="E79" s="39" t="s">
        <v>5</v>
      </c>
      <c r="F79" s="11">
        <v>42</v>
      </c>
      <c r="G79" s="54"/>
      <c r="H79" s="36" t="str">
        <f t="shared" si="3"/>
        <v/>
      </c>
    </row>
    <row r="80" spans="1:8" ht="35.1" customHeight="1">
      <c r="A80" s="1">
        <v>2</v>
      </c>
      <c r="B80" s="11">
        <f t="shared" si="5"/>
        <v>23</v>
      </c>
      <c r="C80" s="12" t="s">
        <v>45</v>
      </c>
      <c r="D80" s="46"/>
      <c r="E80" s="39" t="s">
        <v>5</v>
      </c>
      <c r="F80" s="11">
        <v>6</v>
      </c>
      <c r="G80" s="54"/>
      <c r="H80" s="36" t="str">
        <f t="shared" si="3"/>
        <v/>
      </c>
    </row>
    <row r="81" spans="1:8" ht="35.1" customHeight="1">
      <c r="A81" s="1">
        <v>2</v>
      </c>
      <c r="B81" s="11">
        <f t="shared" si="5"/>
        <v>24</v>
      </c>
      <c r="C81" s="12" t="s">
        <v>46</v>
      </c>
      <c r="D81" s="46"/>
      <c r="E81" s="39" t="s">
        <v>5</v>
      </c>
      <c r="F81" s="11">
        <v>21</v>
      </c>
      <c r="G81" s="54"/>
      <c r="H81" s="36" t="str">
        <f t="shared" si="3"/>
        <v/>
      </c>
    </row>
    <row r="82" spans="1:8" ht="35.1" customHeight="1">
      <c r="A82" s="1">
        <v>2</v>
      </c>
      <c r="B82" s="11">
        <f t="shared" si="5"/>
        <v>25</v>
      </c>
      <c r="C82" s="12" t="s">
        <v>47</v>
      </c>
      <c r="D82" s="46"/>
      <c r="E82" s="39" t="s">
        <v>5</v>
      </c>
      <c r="F82" s="11">
        <v>21</v>
      </c>
      <c r="G82" s="54"/>
      <c r="H82" s="36" t="str">
        <f t="shared" si="3"/>
        <v/>
      </c>
    </row>
    <row r="83" spans="1:8" ht="35.1" customHeight="1">
      <c r="A83" s="1">
        <v>2</v>
      </c>
      <c r="B83" s="11">
        <f t="shared" si="5"/>
        <v>26</v>
      </c>
      <c r="C83" s="12" t="s">
        <v>48</v>
      </c>
      <c r="D83" s="46"/>
      <c r="E83" s="39" t="s">
        <v>5</v>
      </c>
      <c r="F83" s="11">
        <v>21</v>
      </c>
      <c r="G83" s="54"/>
      <c r="H83" s="36" t="str">
        <f t="shared" si="3"/>
        <v/>
      </c>
    </row>
    <row r="84" spans="1:8" ht="35.1" customHeight="1">
      <c r="A84" s="1">
        <v>2</v>
      </c>
      <c r="B84" s="11">
        <f t="shared" si="5"/>
        <v>27</v>
      </c>
      <c r="C84" s="12" t="s">
        <v>49</v>
      </c>
      <c r="D84" s="46"/>
      <c r="E84" s="39" t="s">
        <v>5</v>
      </c>
      <c r="F84" s="11">
        <v>21</v>
      </c>
      <c r="G84" s="54"/>
      <c r="H84" s="36" t="str">
        <f t="shared" si="3"/>
        <v/>
      </c>
    </row>
    <row r="85" spans="1:8" ht="35.1" customHeight="1">
      <c r="A85" s="1">
        <v>2</v>
      </c>
      <c r="B85" s="11">
        <f t="shared" si="5"/>
        <v>28</v>
      </c>
      <c r="C85" s="12" t="s">
        <v>50</v>
      </c>
      <c r="D85" s="46"/>
      <c r="E85" s="39" t="s">
        <v>5</v>
      </c>
      <c r="F85" s="11">
        <v>21</v>
      </c>
      <c r="G85" s="54"/>
      <c r="H85" s="36" t="str">
        <f t="shared" si="3"/>
        <v/>
      </c>
    </row>
    <row r="86" spans="1:8" ht="35.1" customHeight="1">
      <c r="A86" s="1">
        <v>2</v>
      </c>
      <c r="B86" s="11">
        <f t="shared" si="5"/>
        <v>29</v>
      </c>
      <c r="C86" s="12" t="s">
        <v>51</v>
      </c>
      <c r="D86" s="46"/>
      <c r="E86" s="39" t="s">
        <v>5</v>
      </c>
      <c r="F86" s="11">
        <v>6</v>
      </c>
      <c r="G86" s="54"/>
      <c r="H86" s="36" t="str">
        <f t="shared" si="3"/>
        <v/>
      </c>
    </row>
    <row r="87" spans="1:8" ht="35.1" customHeight="1">
      <c r="A87" s="1">
        <v>2</v>
      </c>
      <c r="B87" s="11">
        <f t="shared" si="5"/>
        <v>30</v>
      </c>
      <c r="C87" s="12" t="s">
        <v>52</v>
      </c>
      <c r="D87" s="46"/>
      <c r="E87" s="39" t="s">
        <v>5</v>
      </c>
      <c r="F87" s="11">
        <v>21</v>
      </c>
      <c r="G87" s="54"/>
      <c r="H87" s="36" t="str">
        <f t="shared" si="3"/>
        <v/>
      </c>
    </row>
    <row r="88" spans="1:8" ht="35.1" customHeight="1">
      <c r="A88" s="1">
        <v>2</v>
      </c>
      <c r="B88" s="11">
        <f t="shared" si="5"/>
        <v>31</v>
      </c>
      <c r="C88" s="59" t="s">
        <v>239</v>
      </c>
      <c r="D88" s="46"/>
      <c r="E88" s="39" t="s">
        <v>5</v>
      </c>
      <c r="F88" s="11">
        <v>21</v>
      </c>
      <c r="G88" s="54"/>
      <c r="H88" s="36" t="str">
        <f t="shared" si="3"/>
        <v/>
      </c>
    </row>
    <row r="89" spans="1:8" ht="35.1" customHeight="1">
      <c r="A89" s="1">
        <v>2</v>
      </c>
      <c r="B89" s="11">
        <f t="shared" si="5"/>
        <v>32</v>
      </c>
      <c r="C89" s="59" t="s">
        <v>240</v>
      </c>
      <c r="D89" s="46"/>
      <c r="E89" s="39" t="s">
        <v>5</v>
      </c>
      <c r="F89" s="11">
        <v>21</v>
      </c>
      <c r="G89" s="54"/>
      <c r="H89" s="36" t="str">
        <f t="shared" si="3"/>
        <v/>
      </c>
    </row>
    <row r="90" spans="1:8" ht="35.1" customHeight="1">
      <c r="A90" s="1">
        <v>2</v>
      </c>
      <c r="B90" s="11">
        <f t="shared" si="5"/>
        <v>33</v>
      </c>
      <c r="C90" s="12" t="s">
        <v>53</v>
      </c>
      <c r="D90" s="46"/>
      <c r="E90" s="39" t="s">
        <v>5</v>
      </c>
      <c r="F90" s="11">
        <v>28</v>
      </c>
      <c r="G90" s="54"/>
      <c r="H90" s="36" t="str">
        <f t="shared" si="3"/>
        <v/>
      </c>
    </row>
    <row r="91" spans="1:8" ht="35.1" customHeight="1">
      <c r="A91" s="1">
        <v>2</v>
      </c>
      <c r="B91" s="11">
        <f t="shared" si="5"/>
        <v>34</v>
      </c>
      <c r="C91" s="12" t="s">
        <v>54</v>
      </c>
      <c r="D91" s="46"/>
      <c r="E91" s="39" t="s">
        <v>5</v>
      </c>
      <c r="F91" s="11">
        <v>28</v>
      </c>
      <c r="G91" s="54"/>
      <c r="H91" s="36" t="str">
        <f t="shared" si="3"/>
        <v/>
      </c>
    </row>
    <row r="92" spans="1:8" ht="35.1" customHeight="1">
      <c r="A92" s="1">
        <v>2</v>
      </c>
      <c r="B92" s="11">
        <f t="shared" si="5"/>
        <v>35</v>
      </c>
      <c r="C92" s="12" t="s">
        <v>197</v>
      </c>
      <c r="D92" s="46"/>
      <c r="E92" s="39" t="s">
        <v>5</v>
      </c>
      <c r="F92" s="11">
        <v>28</v>
      </c>
      <c r="G92" s="54"/>
      <c r="H92" s="36" t="str">
        <f t="shared" si="3"/>
        <v/>
      </c>
    </row>
    <row r="93" spans="1:8" ht="35.1" customHeight="1">
      <c r="A93" s="1">
        <v>2</v>
      </c>
      <c r="B93" s="11">
        <f t="shared" si="5"/>
        <v>36</v>
      </c>
      <c r="C93" s="12" t="s">
        <v>55</v>
      </c>
      <c r="D93" s="46"/>
      <c r="E93" s="39" t="s">
        <v>5</v>
      </c>
      <c r="F93" s="11">
        <v>28</v>
      </c>
      <c r="G93" s="54"/>
      <c r="H93" s="36" t="str">
        <f t="shared" si="3"/>
        <v/>
      </c>
    </row>
    <row r="94" spans="1:8" ht="35.1" customHeight="1">
      <c r="A94" s="1">
        <v>2</v>
      </c>
      <c r="B94" s="11">
        <f t="shared" si="5"/>
        <v>37</v>
      </c>
      <c r="C94" s="12" t="s">
        <v>198</v>
      </c>
      <c r="D94" s="46"/>
      <c r="E94" s="39" t="s">
        <v>5</v>
      </c>
      <c r="F94" s="11">
        <v>6</v>
      </c>
      <c r="G94" s="54"/>
      <c r="H94" s="36" t="str">
        <f t="shared" si="3"/>
        <v/>
      </c>
    </row>
    <row r="95" spans="1:8" ht="35.1" customHeight="1">
      <c r="A95" s="1">
        <v>2</v>
      </c>
      <c r="B95" s="11">
        <f t="shared" si="5"/>
        <v>38</v>
      </c>
      <c r="C95" s="12" t="s">
        <v>115</v>
      </c>
      <c r="D95" s="46"/>
      <c r="E95" s="39" t="s">
        <v>5</v>
      </c>
      <c r="F95" s="11">
        <v>21</v>
      </c>
      <c r="G95" s="54"/>
      <c r="H95" s="36" t="str">
        <f t="shared" si="3"/>
        <v/>
      </c>
    </row>
    <row r="96" spans="1:8" ht="35.1" customHeight="1">
      <c r="A96" s="1">
        <v>2</v>
      </c>
      <c r="B96" s="11">
        <f t="shared" si="5"/>
        <v>39</v>
      </c>
      <c r="C96" s="12" t="s">
        <v>199</v>
      </c>
      <c r="D96" s="46"/>
      <c r="E96" s="39" t="s">
        <v>5</v>
      </c>
      <c r="F96" s="11">
        <v>28</v>
      </c>
      <c r="G96" s="54"/>
      <c r="H96" s="36" t="str">
        <f t="shared" si="3"/>
        <v/>
      </c>
    </row>
    <row r="97" spans="1:8" ht="35.1" customHeight="1">
      <c r="A97" s="1">
        <v>2</v>
      </c>
      <c r="B97" s="11">
        <f t="shared" si="5"/>
        <v>40</v>
      </c>
      <c r="C97" s="12" t="s">
        <v>200</v>
      </c>
      <c r="D97" s="46"/>
      <c r="E97" s="39" t="s">
        <v>5</v>
      </c>
      <c r="F97" s="11">
        <v>14</v>
      </c>
      <c r="G97" s="54"/>
      <c r="H97" s="36" t="str">
        <f t="shared" si="3"/>
        <v/>
      </c>
    </row>
    <row r="98" spans="1:8" ht="35.1" customHeight="1">
      <c r="A98" s="1">
        <v>2</v>
      </c>
      <c r="B98" s="11">
        <f t="shared" si="5"/>
        <v>41</v>
      </c>
      <c r="C98" s="12" t="s">
        <v>116</v>
      </c>
      <c r="D98" s="46"/>
      <c r="E98" s="39" t="s">
        <v>5</v>
      </c>
      <c r="F98" s="11">
        <v>42</v>
      </c>
      <c r="G98" s="54"/>
      <c r="H98" s="36" t="str">
        <f t="shared" si="3"/>
        <v/>
      </c>
    </row>
    <row r="99" spans="1:8" ht="35.1" customHeight="1">
      <c r="A99" s="1">
        <v>2</v>
      </c>
      <c r="B99" s="11">
        <f t="shared" si="5"/>
        <v>42</v>
      </c>
      <c r="C99" s="12" t="s">
        <v>201</v>
      </c>
      <c r="D99" s="46"/>
      <c r="E99" s="39" t="s">
        <v>5</v>
      </c>
      <c r="F99" s="11">
        <v>14</v>
      </c>
      <c r="G99" s="54"/>
      <c r="H99" s="36" t="str">
        <f t="shared" si="3"/>
        <v/>
      </c>
    </row>
    <row r="100" spans="1:8" ht="35.1" customHeight="1">
      <c r="A100" s="1">
        <v>2</v>
      </c>
      <c r="B100" s="11">
        <f t="shared" si="5"/>
        <v>43</v>
      </c>
      <c r="C100" s="12" t="s">
        <v>56</v>
      </c>
      <c r="D100" s="46"/>
      <c r="E100" s="39" t="s">
        <v>5</v>
      </c>
      <c r="F100" s="11">
        <v>21</v>
      </c>
      <c r="G100" s="54"/>
      <c r="H100" s="36" t="str">
        <f t="shared" si="3"/>
        <v/>
      </c>
    </row>
    <row r="101" spans="1:8" ht="35.1" customHeight="1">
      <c r="A101" s="1">
        <v>2</v>
      </c>
      <c r="B101" s="11">
        <f t="shared" si="5"/>
        <v>44</v>
      </c>
      <c r="C101" s="12" t="s">
        <v>117</v>
      </c>
      <c r="D101" s="46"/>
      <c r="E101" s="39" t="s">
        <v>5</v>
      </c>
      <c r="F101" s="11">
        <v>28</v>
      </c>
      <c r="G101" s="54"/>
      <c r="H101" s="36" t="str">
        <f t="shared" si="3"/>
        <v/>
      </c>
    </row>
    <row r="102" spans="1:8" ht="35.1" customHeight="1">
      <c r="A102" s="1">
        <v>2</v>
      </c>
      <c r="B102" s="11">
        <f t="shared" si="5"/>
        <v>45</v>
      </c>
      <c r="C102" s="12" t="s">
        <v>57</v>
      </c>
      <c r="D102" s="46"/>
      <c r="E102" s="39" t="s">
        <v>5</v>
      </c>
      <c r="F102" s="11">
        <v>21</v>
      </c>
      <c r="G102" s="54"/>
      <c r="H102" s="36" t="str">
        <f t="shared" si="3"/>
        <v/>
      </c>
    </row>
    <row r="103" spans="1:8" ht="35.1" customHeight="1">
      <c r="A103" s="1">
        <v>2</v>
      </c>
      <c r="B103" s="11">
        <f t="shared" si="5"/>
        <v>46</v>
      </c>
      <c r="C103" s="12" t="s">
        <v>118</v>
      </c>
      <c r="D103" s="46"/>
      <c r="E103" s="39" t="s">
        <v>5</v>
      </c>
      <c r="F103" s="11">
        <v>28</v>
      </c>
      <c r="G103" s="54"/>
      <c r="H103" s="36" t="str">
        <f t="shared" si="3"/>
        <v/>
      </c>
    </row>
    <row r="104" spans="1:8" ht="35.1" customHeight="1">
      <c r="A104" s="1">
        <v>2</v>
      </c>
      <c r="B104" s="11">
        <f t="shared" si="5"/>
        <v>47</v>
      </c>
      <c r="C104" s="12" t="s">
        <v>202</v>
      </c>
      <c r="D104" s="46"/>
      <c r="E104" s="39" t="s">
        <v>5</v>
      </c>
      <c r="F104" s="11">
        <v>11</v>
      </c>
      <c r="G104" s="54"/>
      <c r="H104" s="36" t="str">
        <f t="shared" si="3"/>
        <v/>
      </c>
    </row>
    <row r="105" spans="1:8" ht="35.1" customHeight="1">
      <c r="A105" s="1">
        <v>2</v>
      </c>
      <c r="B105" s="11">
        <f t="shared" si="5"/>
        <v>48</v>
      </c>
      <c r="C105" s="59" t="s">
        <v>244</v>
      </c>
      <c r="D105" s="46"/>
      <c r="E105" s="39" t="s">
        <v>29</v>
      </c>
      <c r="F105" s="11">
        <v>42</v>
      </c>
      <c r="G105" s="54"/>
      <c r="H105" s="36" t="str">
        <f t="shared" si="3"/>
        <v/>
      </c>
    </row>
    <row r="106" spans="1:8" ht="35.1" customHeight="1">
      <c r="A106" s="1">
        <v>2</v>
      </c>
      <c r="B106" s="11">
        <f t="shared" si="5"/>
        <v>49</v>
      </c>
      <c r="C106" s="12" t="s">
        <v>58</v>
      </c>
      <c r="D106" s="46"/>
      <c r="E106" s="39" t="s">
        <v>29</v>
      </c>
      <c r="F106" s="11">
        <v>21</v>
      </c>
      <c r="G106" s="54"/>
      <c r="H106" s="36" t="str">
        <f t="shared" si="3"/>
        <v/>
      </c>
    </row>
    <row r="107" spans="1:8" ht="35.1" customHeight="1">
      <c r="A107" s="1">
        <v>2</v>
      </c>
      <c r="B107" s="11">
        <f t="shared" si="5"/>
        <v>50</v>
      </c>
      <c r="C107" s="12" t="s">
        <v>119</v>
      </c>
      <c r="D107" s="46"/>
      <c r="E107" s="39" t="s">
        <v>29</v>
      </c>
      <c r="F107" s="11">
        <v>6</v>
      </c>
      <c r="G107" s="54"/>
      <c r="H107" s="36" t="str">
        <f t="shared" si="3"/>
        <v/>
      </c>
    </row>
    <row r="108" spans="1:8" ht="35.1" customHeight="1">
      <c r="A108" s="1">
        <v>2</v>
      </c>
      <c r="B108" s="11">
        <f t="shared" si="5"/>
        <v>51</v>
      </c>
      <c r="C108" s="12" t="s">
        <v>59</v>
      </c>
      <c r="D108" s="46"/>
      <c r="E108" s="39" t="s">
        <v>29</v>
      </c>
      <c r="F108" s="11">
        <v>56</v>
      </c>
      <c r="G108" s="54"/>
      <c r="H108" s="36" t="str">
        <f t="shared" si="3"/>
        <v/>
      </c>
    </row>
    <row r="109" spans="1:8" ht="35.1" customHeight="1">
      <c r="A109" s="1">
        <v>2</v>
      </c>
      <c r="B109" s="60">
        <f t="shared" si="5"/>
        <v>52</v>
      </c>
      <c r="C109" s="59" t="s">
        <v>222</v>
      </c>
      <c r="D109" s="46"/>
      <c r="E109" s="62"/>
      <c r="F109" s="60"/>
      <c r="G109" s="54"/>
      <c r="H109" s="36"/>
    </row>
    <row r="110" spans="1:8" ht="35.1" customHeight="1">
      <c r="A110" s="1">
        <v>2</v>
      </c>
      <c r="B110" s="11">
        <f t="shared" si="5"/>
        <v>53</v>
      </c>
      <c r="C110" s="12" t="s">
        <v>138</v>
      </c>
      <c r="D110" s="46"/>
      <c r="E110" s="39" t="s">
        <v>29</v>
      </c>
      <c r="F110" s="11">
        <v>7</v>
      </c>
      <c r="G110" s="54"/>
      <c r="H110" s="36" t="str">
        <f t="shared" si="3"/>
        <v/>
      </c>
    </row>
    <row r="111" spans="1:8" ht="35.1" customHeight="1">
      <c r="A111" s="1">
        <v>2</v>
      </c>
      <c r="B111" s="11">
        <f t="shared" si="5"/>
        <v>54</v>
      </c>
      <c r="C111" s="12" t="s">
        <v>139</v>
      </c>
      <c r="D111" s="46"/>
      <c r="E111" s="39" t="s">
        <v>29</v>
      </c>
      <c r="F111" s="11">
        <v>28</v>
      </c>
      <c r="G111" s="54"/>
      <c r="H111" s="36" t="str">
        <f t="shared" si="3"/>
        <v/>
      </c>
    </row>
    <row r="112" spans="1:8" ht="35.1" customHeight="1">
      <c r="A112" s="1">
        <v>2</v>
      </c>
      <c r="B112" s="11">
        <f t="shared" si="5"/>
        <v>55</v>
      </c>
      <c r="C112" s="12" t="s">
        <v>140</v>
      </c>
      <c r="D112" s="46"/>
      <c r="E112" s="39" t="s">
        <v>29</v>
      </c>
      <c r="F112" s="11">
        <v>14</v>
      </c>
      <c r="G112" s="54"/>
      <c r="H112" s="36" t="str">
        <f t="shared" si="3"/>
        <v/>
      </c>
    </row>
    <row r="113" spans="1:8" ht="35.1" customHeight="1">
      <c r="A113" s="1">
        <v>2</v>
      </c>
      <c r="B113" s="11">
        <f t="shared" si="5"/>
        <v>56</v>
      </c>
      <c r="C113" s="12" t="s">
        <v>141</v>
      </c>
      <c r="D113" s="46"/>
      <c r="E113" s="39" t="s">
        <v>29</v>
      </c>
      <c r="F113" s="11">
        <v>7</v>
      </c>
      <c r="G113" s="54"/>
      <c r="H113" s="36" t="str">
        <f t="shared" si="3"/>
        <v/>
      </c>
    </row>
    <row r="114" spans="1:8" ht="35.1" customHeight="1">
      <c r="A114" s="1">
        <v>2</v>
      </c>
      <c r="B114" s="11">
        <f t="shared" si="5"/>
        <v>57</v>
      </c>
      <c r="C114" s="12" t="s">
        <v>211</v>
      </c>
      <c r="D114" s="46"/>
      <c r="E114" s="39" t="s">
        <v>29</v>
      </c>
      <c r="F114" s="11">
        <v>11</v>
      </c>
      <c r="G114" s="54"/>
      <c r="H114" s="36" t="str">
        <f t="shared" si="3"/>
        <v/>
      </c>
    </row>
    <row r="115" spans="1:8" ht="35.1" customHeight="1" thickBot="1">
      <c r="A115" s="1">
        <v>2</v>
      </c>
      <c r="B115" s="11">
        <f t="shared" si="5"/>
        <v>58</v>
      </c>
      <c r="C115" s="71" t="s">
        <v>273</v>
      </c>
      <c r="D115" s="50"/>
      <c r="E115" s="40" t="s">
        <v>29</v>
      </c>
      <c r="F115" s="13">
        <v>11</v>
      </c>
      <c r="G115" s="54"/>
      <c r="H115" s="37" t="str">
        <f t="shared" si="3"/>
        <v/>
      </c>
    </row>
    <row r="116" spans="1:8" ht="30" customHeight="1" thickTop="1">
      <c r="A116" s="1">
        <v>0</v>
      </c>
      <c r="B116" s="80" t="str">
        <f>"RAZEM "&amp;C57&amp;" (netto)"</f>
        <v>RAZEM MUSZLE WC - OSPRZĘT I CZĘŚCI ZAMIENNE (netto)</v>
      </c>
      <c r="C116" s="81"/>
      <c r="D116" s="81"/>
      <c r="E116" s="81"/>
      <c r="F116" s="81"/>
      <c r="G116" s="83"/>
      <c r="H116" s="29" t="str">
        <f>IF(SUM(H58:H115)=0,"",SUM(H58:H115))</f>
        <v/>
      </c>
    </row>
    <row r="117" spans="1:8" ht="14.25" customHeight="1">
      <c r="B117" s="21"/>
      <c r="C117" s="21"/>
      <c r="D117" s="21"/>
      <c r="E117" s="21"/>
    </row>
    <row r="118" spans="1:8" ht="45.75" customHeight="1">
      <c r="A118" s="1">
        <v>9</v>
      </c>
      <c r="B118" s="4" t="s">
        <v>0</v>
      </c>
      <c r="C118" s="5" t="s">
        <v>1</v>
      </c>
      <c r="D118" s="48" t="s">
        <v>134</v>
      </c>
      <c r="E118" s="31" t="s">
        <v>2</v>
      </c>
      <c r="F118" s="5" t="s">
        <v>109</v>
      </c>
      <c r="G118" s="6" t="s">
        <v>3</v>
      </c>
      <c r="H118" s="4" t="s">
        <v>4</v>
      </c>
    </row>
    <row r="119" spans="1:8">
      <c r="A119" s="1">
        <v>9</v>
      </c>
      <c r="B119" s="7">
        <v>1</v>
      </c>
      <c r="C119" s="7">
        <v>2</v>
      </c>
      <c r="D119" s="32">
        <v>3</v>
      </c>
      <c r="E119" s="32">
        <v>4</v>
      </c>
      <c r="F119" s="7">
        <v>5</v>
      </c>
      <c r="G119" s="7">
        <v>6</v>
      </c>
      <c r="H119" s="7">
        <v>7</v>
      </c>
    </row>
    <row r="120" spans="1:8" ht="30" customHeight="1" thickBot="1">
      <c r="A120" s="1">
        <v>9</v>
      </c>
      <c r="B120" s="27" t="s">
        <v>60</v>
      </c>
      <c r="C120" s="87" t="s">
        <v>61</v>
      </c>
      <c r="D120" s="88"/>
      <c r="E120" s="88"/>
      <c r="F120" s="88"/>
      <c r="G120" s="88"/>
      <c r="H120" s="89"/>
    </row>
    <row r="121" spans="1:8" ht="35.1" customHeight="1" thickTop="1">
      <c r="A121" s="1">
        <v>3</v>
      </c>
      <c r="B121" s="9">
        <v>1</v>
      </c>
      <c r="C121" s="10" t="s">
        <v>62</v>
      </c>
      <c r="D121" s="45"/>
      <c r="E121" s="38" t="s">
        <v>5</v>
      </c>
      <c r="F121" s="9">
        <v>14</v>
      </c>
      <c r="G121" s="54"/>
      <c r="H121" s="35" t="str">
        <f t="shared" ref="H121:H147" si="6">IF(G121="","",F121*G121)</f>
        <v/>
      </c>
    </row>
    <row r="122" spans="1:8" ht="35.1" customHeight="1">
      <c r="A122" s="1">
        <v>3</v>
      </c>
      <c r="B122" s="11">
        <f t="shared" ref="B122:B135" si="7">B121+1</f>
        <v>2</v>
      </c>
      <c r="C122" s="12" t="s">
        <v>63</v>
      </c>
      <c r="D122" s="46"/>
      <c r="E122" s="39" t="s">
        <v>5</v>
      </c>
      <c r="F122" s="11">
        <v>21</v>
      </c>
      <c r="G122" s="54"/>
      <c r="H122" s="36" t="str">
        <f t="shared" si="6"/>
        <v/>
      </c>
    </row>
    <row r="123" spans="1:8" ht="35.1" customHeight="1">
      <c r="A123" s="1">
        <v>3</v>
      </c>
      <c r="B123" s="11">
        <f t="shared" si="7"/>
        <v>3</v>
      </c>
      <c r="C123" s="59" t="s">
        <v>241</v>
      </c>
      <c r="D123" s="46"/>
      <c r="E123" s="39" t="s">
        <v>5</v>
      </c>
      <c r="F123" s="11">
        <v>14</v>
      </c>
      <c r="G123" s="54"/>
      <c r="H123" s="36" t="str">
        <f t="shared" si="6"/>
        <v/>
      </c>
    </row>
    <row r="124" spans="1:8" ht="35.1" customHeight="1">
      <c r="A124" s="1">
        <v>3</v>
      </c>
      <c r="B124" s="11">
        <f t="shared" si="7"/>
        <v>4</v>
      </c>
      <c r="C124" s="12" t="s">
        <v>120</v>
      </c>
      <c r="D124" s="46"/>
      <c r="E124" s="39" t="s">
        <v>5</v>
      </c>
      <c r="F124" s="11">
        <v>21</v>
      </c>
      <c r="G124" s="54"/>
      <c r="H124" s="36" t="str">
        <f t="shared" si="6"/>
        <v/>
      </c>
    </row>
    <row r="125" spans="1:8" ht="35.1" customHeight="1">
      <c r="A125" s="1">
        <v>3</v>
      </c>
      <c r="B125" s="11">
        <f t="shared" si="7"/>
        <v>5</v>
      </c>
      <c r="C125" s="59" t="s">
        <v>242</v>
      </c>
      <c r="D125" s="46"/>
      <c r="E125" s="39" t="s">
        <v>5</v>
      </c>
      <c r="F125" s="11">
        <v>83</v>
      </c>
      <c r="G125" s="54"/>
      <c r="H125" s="36" t="str">
        <f t="shared" si="6"/>
        <v/>
      </c>
    </row>
    <row r="126" spans="1:8" ht="35.1" customHeight="1">
      <c r="A126" s="1">
        <v>3</v>
      </c>
      <c r="B126" s="11">
        <f t="shared" si="7"/>
        <v>6</v>
      </c>
      <c r="C126" s="12" t="s">
        <v>121</v>
      </c>
      <c r="D126" s="46"/>
      <c r="E126" s="39" t="s">
        <v>5</v>
      </c>
      <c r="F126" s="11">
        <v>14</v>
      </c>
      <c r="G126" s="54"/>
      <c r="H126" s="36" t="str">
        <f t="shared" si="6"/>
        <v/>
      </c>
    </row>
    <row r="127" spans="1:8" ht="35.1" customHeight="1">
      <c r="A127" s="1">
        <v>3</v>
      </c>
      <c r="B127" s="11">
        <f t="shared" si="7"/>
        <v>7</v>
      </c>
      <c r="C127" s="12" t="s">
        <v>122</v>
      </c>
      <c r="D127" s="46"/>
      <c r="E127" s="39" t="s">
        <v>5</v>
      </c>
      <c r="F127" s="11">
        <v>11</v>
      </c>
      <c r="G127" s="54"/>
      <c r="H127" s="36" t="str">
        <f t="shared" si="6"/>
        <v/>
      </c>
    </row>
    <row r="128" spans="1:8" ht="35.1" customHeight="1">
      <c r="A128" s="1">
        <v>3</v>
      </c>
      <c r="B128" s="11">
        <f t="shared" si="7"/>
        <v>8</v>
      </c>
      <c r="C128" s="12" t="s">
        <v>123</v>
      </c>
      <c r="D128" s="46"/>
      <c r="E128" s="39" t="s">
        <v>5</v>
      </c>
      <c r="F128" s="11">
        <v>14</v>
      </c>
      <c r="G128" s="54"/>
      <c r="H128" s="36" t="str">
        <f t="shared" si="6"/>
        <v/>
      </c>
    </row>
    <row r="129" spans="1:8" ht="35.1" customHeight="1">
      <c r="A129" s="1">
        <v>3</v>
      </c>
      <c r="B129" s="11">
        <f t="shared" si="7"/>
        <v>9</v>
      </c>
      <c r="C129" s="12" t="s">
        <v>124</v>
      </c>
      <c r="D129" s="46"/>
      <c r="E129" s="39" t="s">
        <v>5</v>
      </c>
      <c r="F129" s="11">
        <v>11</v>
      </c>
      <c r="G129" s="54"/>
      <c r="H129" s="36" t="str">
        <f t="shared" si="6"/>
        <v/>
      </c>
    </row>
    <row r="130" spans="1:8" ht="35.1" customHeight="1">
      <c r="A130" s="1">
        <v>3</v>
      </c>
      <c r="B130" s="11">
        <f t="shared" si="7"/>
        <v>10</v>
      </c>
      <c r="C130" s="12" t="s">
        <v>125</v>
      </c>
      <c r="D130" s="46"/>
      <c r="E130" s="39" t="s">
        <v>29</v>
      </c>
      <c r="F130" s="11">
        <v>11</v>
      </c>
      <c r="G130" s="54"/>
      <c r="H130" s="36" t="str">
        <f t="shared" si="6"/>
        <v/>
      </c>
    </row>
    <row r="131" spans="1:8" ht="35.1" customHeight="1">
      <c r="A131" s="1">
        <v>3</v>
      </c>
      <c r="B131" s="11">
        <f t="shared" si="7"/>
        <v>11</v>
      </c>
      <c r="C131" s="12" t="s">
        <v>64</v>
      </c>
      <c r="D131" s="46"/>
      <c r="E131" s="39" t="s">
        <v>5</v>
      </c>
      <c r="F131" s="11">
        <v>14</v>
      </c>
      <c r="G131" s="54"/>
      <c r="H131" s="36" t="str">
        <f t="shared" si="6"/>
        <v/>
      </c>
    </row>
    <row r="132" spans="1:8" ht="35.1" customHeight="1">
      <c r="A132" s="1">
        <v>3</v>
      </c>
      <c r="B132" s="11">
        <f t="shared" si="7"/>
        <v>12</v>
      </c>
      <c r="C132" s="12" t="s">
        <v>65</v>
      </c>
      <c r="D132" s="46"/>
      <c r="E132" s="39" t="s">
        <v>5</v>
      </c>
      <c r="F132" s="11">
        <v>11</v>
      </c>
      <c r="G132" s="54"/>
      <c r="H132" s="36" t="str">
        <f t="shared" si="6"/>
        <v/>
      </c>
    </row>
    <row r="133" spans="1:8" ht="35.1" customHeight="1">
      <c r="A133" s="1">
        <v>3</v>
      </c>
      <c r="B133" s="11">
        <f t="shared" si="7"/>
        <v>13</v>
      </c>
      <c r="C133" s="12" t="s">
        <v>66</v>
      </c>
      <c r="D133" s="46"/>
      <c r="E133" s="39" t="s">
        <v>5</v>
      </c>
      <c r="F133" s="11">
        <v>21</v>
      </c>
      <c r="G133" s="54"/>
      <c r="H133" s="36" t="str">
        <f t="shared" si="6"/>
        <v/>
      </c>
    </row>
    <row r="134" spans="1:8" ht="35.1" customHeight="1">
      <c r="A134" s="1">
        <v>3</v>
      </c>
      <c r="B134" s="11">
        <f t="shared" si="7"/>
        <v>14</v>
      </c>
      <c r="C134" s="12" t="s">
        <v>67</v>
      </c>
      <c r="D134" s="46"/>
      <c r="E134" s="39" t="s">
        <v>5</v>
      </c>
      <c r="F134" s="11">
        <v>6</v>
      </c>
      <c r="G134" s="54"/>
      <c r="H134" s="36" t="str">
        <f t="shared" si="6"/>
        <v/>
      </c>
    </row>
    <row r="135" spans="1:8" ht="35.1" customHeight="1">
      <c r="A135" s="1">
        <v>3</v>
      </c>
      <c r="B135" s="11">
        <f t="shared" si="7"/>
        <v>15</v>
      </c>
      <c r="C135" s="12" t="s">
        <v>68</v>
      </c>
      <c r="D135" s="46"/>
      <c r="E135" s="39" t="s">
        <v>5</v>
      </c>
      <c r="F135" s="11">
        <v>11</v>
      </c>
      <c r="G135" s="54"/>
      <c r="H135" s="36" t="str">
        <f t="shared" si="6"/>
        <v/>
      </c>
    </row>
    <row r="136" spans="1:8" ht="35.1" customHeight="1">
      <c r="A136" s="1">
        <v>3</v>
      </c>
      <c r="B136" s="11">
        <v>16</v>
      </c>
      <c r="C136" s="12" t="s">
        <v>69</v>
      </c>
      <c r="D136" s="46"/>
      <c r="E136" s="39" t="s">
        <v>5</v>
      </c>
      <c r="F136" s="11">
        <v>3</v>
      </c>
      <c r="G136" s="54"/>
      <c r="H136" s="36" t="str">
        <f t="shared" si="6"/>
        <v/>
      </c>
    </row>
    <row r="137" spans="1:8" ht="35.1" customHeight="1">
      <c r="A137" s="1">
        <v>3</v>
      </c>
      <c r="B137" s="11">
        <f>B136+1</f>
        <v>17</v>
      </c>
      <c r="C137" s="12" t="s">
        <v>70</v>
      </c>
      <c r="D137" s="46"/>
      <c r="E137" s="39" t="s">
        <v>5</v>
      </c>
      <c r="F137" s="11">
        <v>3</v>
      </c>
      <c r="G137" s="54"/>
      <c r="H137" s="36" t="str">
        <f t="shared" si="6"/>
        <v/>
      </c>
    </row>
    <row r="138" spans="1:8" ht="35.1" customHeight="1">
      <c r="A138" s="1">
        <v>3</v>
      </c>
      <c r="B138" s="11">
        <v>18</v>
      </c>
      <c r="C138" s="12" t="s">
        <v>212</v>
      </c>
      <c r="D138" s="46"/>
      <c r="E138" s="39" t="s">
        <v>29</v>
      </c>
      <c r="F138" s="11">
        <v>56</v>
      </c>
      <c r="G138" s="54"/>
      <c r="H138" s="36" t="str">
        <f t="shared" si="6"/>
        <v/>
      </c>
    </row>
    <row r="139" spans="1:8" ht="35.1" customHeight="1">
      <c r="A139" s="1">
        <v>3</v>
      </c>
      <c r="B139" s="11">
        <v>19</v>
      </c>
      <c r="C139" s="12" t="s">
        <v>126</v>
      </c>
      <c r="D139" s="46"/>
      <c r="E139" s="39" t="s">
        <v>29</v>
      </c>
      <c r="F139" s="11">
        <v>6</v>
      </c>
      <c r="G139" s="54"/>
      <c r="H139" s="36" t="str">
        <f t="shared" si="6"/>
        <v/>
      </c>
    </row>
    <row r="140" spans="1:8" ht="51" customHeight="1">
      <c r="A140" s="1">
        <v>3</v>
      </c>
      <c r="B140" s="11">
        <v>20</v>
      </c>
      <c r="C140" s="59" t="s">
        <v>243</v>
      </c>
      <c r="D140" s="46"/>
      <c r="E140" s="39" t="s">
        <v>71</v>
      </c>
      <c r="F140" s="11">
        <v>21</v>
      </c>
      <c r="G140" s="54"/>
      <c r="H140" s="36" t="str">
        <f t="shared" si="6"/>
        <v/>
      </c>
    </row>
    <row r="141" spans="1:8" ht="35.1" customHeight="1">
      <c r="A141" s="1">
        <v>3</v>
      </c>
      <c r="B141" s="11">
        <v>21</v>
      </c>
      <c r="C141" s="12" t="s">
        <v>203</v>
      </c>
      <c r="D141" s="46"/>
      <c r="E141" s="39" t="s">
        <v>29</v>
      </c>
      <c r="F141" s="11">
        <v>28</v>
      </c>
      <c r="G141" s="54"/>
      <c r="H141" s="36" t="str">
        <f t="shared" si="6"/>
        <v/>
      </c>
    </row>
    <row r="142" spans="1:8" ht="35.1" customHeight="1">
      <c r="A142" s="1">
        <v>3</v>
      </c>
      <c r="B142" s="11">
        <v>22</v>
      </c>
      <c r="C142" s="12" t="s">
        <v>72</v>
      </c>
      <c r="D142" s="46"/>
      <c r="E142" s="39" t="s">
        <v>29</v>
      </c>
      <c r="F142" s="11">
        <v>28</v>
      </c>
      <c r="G142" s="54"/>
      <c r="H142" s="36" t="str">
        <f t="shared" si="6"/>
        <v/>
      </c>
    </row>
    <row r="143" spans="1:8" ht="35.1" customHeight="1">
      <c r="A143" s="1">
        <v>3</v>
      </c>
      <c r="B143" s="11">
        <v>23</v>
      </c>
      <c r="C143" s="59" t="s">
        <v>245</v>
      </c>
      <c r="D143" s="46"/>
      <c r="E143" s="39" t="s">
        <v>29</v>
      </c>
      <c r="F143" s="11">
        <v>28</v>
      </c>
      <c r="G143" s="54"/>
      <c r="H143" s="36" t="str">
        <f t="shared" si="6"/>
        <v/>
      </c>
    </row>
    <row r="144" spans="1:8" ht="35.1" customHeight="1">
      <c r="A144" s="1">
        <v>3</v>
      </c>
      <c r="B144" s="11">
        <v>24</v>
      </c>
      <c r="C144" s="12" t="s">
        <v>142</v>
      </c>
      <c r="D144" s="46"/>
      <c r="E144" s="39" t="s">
        <v>29</v>
      </c>
      <c r="F144" s="11">
        <v>28</v>
      </c>
      <c r="G144" s="54"/>
      <c r="H144" s="36" t="str">
        <f t="shared" si="6"/>
        <v/>
      </c>
    </row>
    <row r="145" spans="1:8" ht="35.1" customHeight="1">
      <c r="A145" s="1">
        <v>3</v>
      </c>
      <c r="B145" s="11">
        <v>25</v>
      </c>
      <c r="C145" s="12" t="s">
        <v>143</v>
      </c>
      <c r="D145" s="46"/>
      <c r="E145" s="39" t="s">
        <v>29</v>
      </c>
      <c r="F145" s="11">
        <v>28</v>
      </c>
      <c r="G145" s="54"/>
      <c r="H145" s="36" t="str">
        <f t="shared" si="6"/>
        <v/>
      </c>
    </row>
    <row r="146" spans="1:8" ht="35.1" customHeight="1">
      <c r="A146" s="1">
        <v>3</v>
      </c>
      <c r="B146" s="11">
        <v>26</v>
      </c>
      <c r="C146" s="12" t="s">
        <v>213</v>
      </c>
      <c r="D146" s="46"/>
      <c r="E146" s="39" t="s">
        <v>29</v>
      </c>
      <c r="F146" s="11">
        <v>28</v>
      </c>
      <c r="G146" s="54"/>
      <c r="H146" s="36" t="str">
        <f t="shared" si="6"/>
        <v/>
      </c>
    </row>
    <row r="147" spans="1:8" ht="35.1" customHeight="1" thickBot="1">
      <c r="A147" s="1">
        <v>3</v>
      </c>
      <c r="B147" s="11">
        <v>27</v>
      </c>
      <c r="C147" s="22" t="s">
        <v>214</v>
      </c>
      <c r="D147" s="49"/>
      <c r="E147" s="40" t="s">
        <v>5</v>
      </c>
      <c r="F147" s="13">
        <v>11</v>
      </c>
      <c r="G147" s="54"/>
      <c r="H147" s="37" t="str">
        <f t="shared" si="6"/>
        <v/>
      </c>
    </row>
    <row r="148" spans="1:8" ht="30" customHeight="1" thickTop="1">
      <c r="A148" s="1">
        <v>0</v>
      </c>
      <c r="B148" s="80" t="str">
        <f>"RAZEM "&amp;C120&amp;" (netto)"</f>
        <v>RAZEM UMYWALKI, ZLEWOZMYWAKI- OSPRZĘT, CZĘŚCI ZAMIENNE (netto)</v>
      </c>
      <c r="C148" s="81"/>
      <c r="D148" s="81"/>
      <c r="E148" s="81"/>
      <c r="F148" s="81"/>
      <c r="G148" s="83"/>
      <c r="H148" s="29" t="str">
        <f>IF(SUM(H121:H147)=0,"",SUM(H121:H147))</f>
        <v/>
      </c>
    </row>
    <row r="149" spans="1:8" ht="14.25" customHeight="1">
      <c r="B149" s="21"/>
      <c r="C149" s="21"/>
      <c r="D149" s="21"/>
      <c r="E149" s="21"/>
    </row>
    <row r="150" spans="1:8" ht="45.75" customHeight="1">
      <c r="A150" s="1">
        <v>9</v>
      </c>
      <c r="B150" s="4" t="s">
        <v>0</v>
      </c>
      <c r="C150" s="5" t="s">
        <v>1</v>
      </c>
      <c r="D150" s="48" t="s">
        <v>134</v>
      </c>
      <c r="E150" s="31" t="s">
        <v>2</v>
      </c>
      <c r="F150" s="5" t="s">
        <v>109</v>
      </c>
      <c r="G150" s="6" t="s">
        <v>3</v>
      </c>
      <c r="H150" s="4" t="s">
        <v>4</v>
      </c>
    </row>
    <row r="151" spans="1:8">
      <c r="A151" s="1">
        <v>9</v>
      </c>
      <c r="B151" s="7">
        <v>1</v>
      </c>
      <c r="C151" s="7">
        <v>2</v>
      </c>
      <c r="D151" s="32">
        <v>3</v>
      </c>
      <c r="E151" s="32">
        <v>4</v>
      </c>
      <c r="F151" s="7">
        <v>5</v>
      </c>
      <c r="G151" s="7">
        <v>6</v>
      </c>
      <c r="H151" s="7">
        <v>7</v>
      </c>
    </row>
    <row r="152" spans="1:8" ht="30" customHeight="1" thickBot="1">
      <c r="A152" s="1">
        <v>9</v>
      </c>
      <c r="B152" s="27" t="s">
        <v>73</v>
      </c>
      <c r="C152" s="87" t="s">
        <v>74</v>
      </c>
      <c r="D152" s="88"/>
      <c r="E152" s="88"/>
      <c r="F152" s="88"/>
      <c r="G152" s="88"/>
      <c r="H152" s="89"/>
    </row>
    <row r="153" spans="1:8" ht="35.1" customHeight="1" thickTop="1">
      <c r="A153" s="1">
        <v>4</v>
      </c>
      <c r="B153" s="9">
        <v>1</v>
      </c>
      <c r="C153" s="66" t="s">
        <v>246</v>
      </c>
      <c r="D153" s="45"/>
      <c r="E153" s="38" t="s">
        <v>5</v>
      </c>
      <c r="F153" s="9">
        <v>6</v>
      </c>
      <c r="G153" s="54"/>
      <c r="H153" s="35" t="str">
        <f t="shared" ref="H153:H173" si="8">IF(G153="","",F153*G153)</f>
        <v/>
      </c>
    </row>
    <row r="154" spans="1:8" ht="35.1" customHeight="1">
      <c r="A154" s="1">
        <v>4</v>
      </c>
      <c r="B154" s="11">
        <f>B153+1</f>
        <v>2</v>
      </c>
      <c r="C154" s="12" t="s">
        <v>167</v>
      </c>
      <c r="D154" s="46"/>
      <c r="E154" s="39" t="s">
        <v>29</v>
      </c>
      <c r="F154" s="11">
        <v>6</v>
      </c>
      <c r="G154" s="54"/>
      <c r="H154" s="36" t="str">
        <f t="shared" si="8"/>
        <v/>
      </c>
    </row>
    <row r="155" spans="1:8" ht="35.1" customHeight="1">
      <c r="A155" s="1">
        <v>4</v>
      </c>
      <c r="B155" s="11">
        <f>B154+1</f>
        <v>3</v>
      </c>
      <c r="C155" s="12" t="s">
        <v>75</v>
      </c>
      <c r="D155" s="46"/>
      <c r="E155" s="39" t="s">
        <v>5</v>
      </c>
      <c r="F155" s="11">
        <v>11</v>
      </c>
      <c r="G155" s="54"/>
      <c r="H155" s="36" t="str">
        <f t="shared" si="8"/>
        <v/>
      </c>
    </row>
    <row r="156" spans="1:8" ht="35.1" customHeight="1">
      <c r="A156" s="1">
        <v>4</v>
      </c>
      <c r="B156" s="11">
        <f>B155+1</f>
        <v>4</v>
      </c>
      <c r="C156" s="12" t="s">
        <v>127</v>
      </c>
      <c r="D156" s="46"/>
      <c r="E156" s="39" t="s">
        <v>5</v>
      </c>
      <c r="F156" s="11">
        <v>4</v>
      </c>
      <c r="G156" s="54"/>
      <c r="H156" s="36" t="str">
        <f t="shared" si="8"/>
        <v/>
      </c>
    </row>
    <row r="157" spans="1:8" ht="35.1" customHeight="1">
      <c r="A157" s="1">
        <v>4</v>
      </c>
      <c r="B157" s="11">
        <v>5</v>
      </c>
      <c r="C157" s="59" t="s">
        <v>247</v>
      </c>
      <c r="D157" s="46"/>
      <c r="E157" s="39" t="s">
        <v>5</v>
      </c>
      <c r="F157" s="11">
        <v>6</v>
      </c>
      <c r="G157" s="54"/>
      <c r="H157" s="36" t="str">
        <f t="shared" si="8"/>
        <v/>
      </c>
    </row>
    <row r="158" spans="1:8" ht="35.1" customHeight="1">
      <c r="A158" s="1">
        <v>4</v>
      </c>
      <c r="B158" s="11">
        <f>B157+1</f>
        <v>6</v>
      </c>
      <c r="C158" s="59" t="s">
        <v>248</v>
      </c>
      <c r="D158" s="46"/>
      <c r="E158" s="39" t="s">
        <v>5</v>
      </c>
      <c r="F158" s="11">
        <v>3</v>
      </c>
      <c r="G158" s="54"/>
      <c r="H158" s="36" t="str">
        <f t="shared" si="8"/>
        <v/>
      </c>
    </row>
    <row r="159" spans="1:8" ht="35.1" customHeight="1">
      <c r="A159" s="1">
        <v>4</v>
      </c>
      <c r="B159" s="11">
        <f>B158+1</f>
        <v>7</v>
      </c>
      <c r="C159" s="12" t="s">
        <v>215</v>
      </c>
      <c r="D159" s="46"/>
      <c r="E159" s="39" t="s">
        <v>5</v>
      </c>
      <c r="F159" s="11">
        <v>21</v>
      </c>
      <c r="G159" s="54"/>
      <c r="H159" s="36" t="str">
        <f t="shared" si="8"/>
        <v/>
      </c>
    </row>
    <row r="160" spans="1:8" ht="35.1" customHeight="1">
      <c r="A160" s="1">
        <v>4</v>
      </c>
      <c r="B160" s="11">
        <v>8</v>
      </c>
      <c r="C160" s="12" t="s">
        <v>216</v>
      </c>
      <c r="D160" s="46"/>
      <c r="E160" s="39" t="s">
        <v>5</v>
      </c>
      <c r="F160" s="11">
        <v>56</v>
      </c>
      <c r="G160" s="54"/>
      <c r="H160" s="36" t="str">
        <f t="shared" si="8"/>
        <v/>
      </c>
    </row>
    <row r="161" spans="1:8" ht="35.1" customHeight="1">
      <c r="A161" s="1">
        <v>4</v>
      </c>
      <c r="B161" s="11">
        <f t="shared" ref="B161:B173" si="9">B160+1</f>
        <v>9</v>
      </c>
      <c r="C161" s="12" t="s">
        <v>217</v>
      </c>
      <c r="D161" s="46"/>
      <c r="E161" s="39" t="s">
        <v>5</v>
      </c>
      <c r="F161" s="11">
        <v>111</v>
      </c>
      <c r="G161" s="54"/>
      <c r="H161" s="36" t="str">
        <f t="shared" si="8"/>
        <v/>
      </c>
    </row>
    <row r="162" spans="1:8" ht="35.1" customHeight="1">
      <c r="A162" s="1">
        <v>4</v>
      </c>
      <c r="B162" s="11">
        <f t="shared" si="9"/>
        <v>10</v>
      </c>
      <c r="C162" s="12" t="s">
        <v>76</v>
      </c>
      <c r="D162" s="46"/>
      <c r="E162" s="39" t="s">
        <v>5</v>
      </c>
      <c r="F162" s="11">
        <v>11</v>
      </c>
      <c r="G162" s="54"/>
      <c r="H162" s="36" t="str">
        <f t="shared" si="8"/>
        <v/>
      </c>
    </row>
    <row r="163" spans="1:8" ht="35.1" customHeight="1">
      <c r="A163" s="1">
        <v>4</v>
      </c>
      <c r="B163" s="11">
        <f t="shared" si="9"/>
        <v>11</v>
      </c>
      <c r="C163" s="12" t="s">
        <v>128</v>
      </c>
      <c r="D163" s="46"/>
      <c r="E163" s="39" t="s">
        <v>5</v>
      </c>
      <c r="F163" s="11">
        <v>21</v>
      </c>
      <c r="G163" s="54"/>
      <c r="H163" s="36" t="str">
        <f t="shared" si="8"/>
        <v/>
      </c>
    </row>
    <row r="164" spans="1:8" ht="35.1" customHeight="1">
      <c r="A164" s="1">
        <v>4</v>
      </c>
      <c r="B164" s="11">
        <f t="shared" si="9"/>
        <v>12</v>
      </c>
      <c r="C164" s="12" t="s">
        <v>218</v>
      </c>
      <c r="D164" s="46"/>
      <c r="E164" s="39" t="s">
        <v>5</v>
      </c>
      <c r="F164" s="11">
        <v>28</v>
      </c>
      <c r="G164" s="54"/>
      <c r="H164" s="36" t="str">
        <f t="shared" si="8"/>
        <v/>
      </c>
    </row>
    <row r="165" spans="1:8" ht="35.1" customHeight="1">
      <c r="A165" s="1">
        <v>4</v>
      </c>
      <c r="B165" s="11">
        <f t="shared" si="9"/>
        <v>13</v>
      </c>
      <c r="C165" s="59" t="s">
        <v>249</v>
      </c>
      <c r="D165" s="46"/>
      <c r="E165" s="39" t="s">
        <v>5</v>
      </c>
      <c r="F165" s="11">
        <v>11</v>
      </c>
      <c r="G165" s="54"/>
      <c r="H165" s="36" t="str">
        <f t="shared" si="8"/>
        <v/>
      </c>
    </row>
    <row r="166" spans="1:8" ht="35.1" customHeight="1">
      <c r="A166" s="1">
        <v>4</v>
      </c>
      <c r="B166" s="11">
        <f t="shared" si="9"/>
        <v>14</v>
      </c>
      <c r="C166" s="59" t="s">
        <v>250</v>
      </c>
      <c r="D166" s="46"/>
      <c r="E166" s="39" t="s">
        <v>5</v>
      </c>
      <c r="F166" s="11">
        <v>11</v>
      </c>
      <c r="G166" s="54"/>
      <c r="H166" s="36" t="str">
        <f t="shared" si="8"/>
        <v/>
      </c>
    </row>
    <row r="167" spans="1:8" ht="35.1" customHeight="1">
      <c r="A167" s="1">
        <v>4</v>
      </c>
      <c r="B167" s="11">
        <f t="shared" si="9"/>
        <v>15</v>
      </c>
      <c r="C167" s="12" t="s">
        <v>77</v>
      </c>
      <c r="D167" s="46"/>
      <c r="E167" s="39" t="s">
        <v>5</v>
      </c>
      <c r="F167" s="11">
        <v>14</v>
      </c>
      <c r="G167" s="54"/>
      <c r="H167" s="36" t="str">
        <f t="shared" si="8"/>
        <v/>
      </c>
    </row>
    <row r="168" spans="1:8" ht="34.5" customHeight="1">
      <c r="A168" s="1">
        <v>4</v>
      </c>
      <c r="B168" s="11">
        <f t="shared" si="9"/>
        <v>16</v>
      </c>
      <c r="C168" s="12" t="s">
        <v>129</v>
      </c>
      <c r="D168" s="46"/>
      <c r="E168" s="39" t="s">
        <v>5</v>
      </c>
      <c r="F168" s="11">
        <v>14</v>
      </c>
      <c r="G168" s="54"/>
      <c r="H168" s="36" t="str">
        <f t="shared" si="8"/>
        <v/>
      </c>
    </row>
    <row r="169" spans="1:8" ht="35.1" customHeight="1">
      <c r="A169" s="1">
        <v>4</v>
      </c>
      <c r="B169" s="11">
        <f t="shared" si="9"/>
        <v>17</v>
      </c>
      <c r="C169" s="59" t="s">
        <v>259</v>
      </c>
      <c r="D169" s="46"/>
      <c r="E169" s="39" t="s">
        <v>29</v>
      </c>
      <c r="F169" s="11">
        <v>7</v>
      </c>
      <c r="G169" s="54"/>
      <c r="H169" s="36" t="str">
        <f t="shared" si="8"/>
        <v/>
      </c>
    </row>
    <row r="170" spans="1:8" ht="35.1" customHeight="1">
      <c r="A170" s="1">
        <v>4</v>
      </c>
      <c r="B170" s="11">
        <f t="shared" si="9"/>
        <v>18</v>
      </c>
      <c r="C170" s="12" t="s">
        <v>144</v>
      </c>
      <c r="D170" s="46"/>
      <c r="E170" s="39" t="s">
        <v>29</v>
      </c>
      <c r="F170" s="11">
        <v>14</v>
      </c>
      <c r="G170" s="54"/>
      <c r="H170" s="36" t="str">
        <f t="shared" si="8"/>
        <v/>
      </c>
    </row>
    <row r="171" spans="1:8" ht="35.1" customHeight="1">
      <c r="A171" s="1">
        <v>4</v>
      </c>
      <c r="B171" s="11">
        <f t="shared" si="9"/>
        <v>19</v>
      </c>
      <c r="C171" s="12" t="s">
        <v>145</v>
      </c>
      <c r="D171" s="46"/>
      <c r="E171" s="39" t="s">
        <v>29</v>
      </c>
      <c r="F171" s="11">
        <v>14</v>
      </c>
      <c r="G171" s="54"/>
      <c r="H171" s="36" t="str">
        <f t="shared" si="8"/>
        <v/>
      </c>
    </row>
    <row r="172" spans="1:8" ht="35.1" customHeight="1">
      <c r="A172" s="1">
        <v>4</v>
      </c>
      <c r="B172" s="11">
        <f t="shared" si="9"/>
        <v>20</v>
      </c>
      <c r="C172" s="12" t="s">
        <v>130</v>
      </c>
      <c r="D172" s="46"/>
      <c r="E172" s="39" t="s">
        <v>29</v>
      </c>
      <c r="F172" s="11">
        <v>28</v>
      </c>
      <c r="G172" s="54"/>
      <c r="H172" s="36" t="str">
        <f t="shared" si="8"/>
        <v/>
      </c>
    </row>
    <row r="173" spans="1:8" ht="35.1" customHeight="1" thickBot="1">
      <c r="A173" s="1">
        <v>4</v>
      </c>
      <c r="B173" s="11">
        <f t="shared" si="9"/>
        <v>21</v>
      </c>
      <c r="C173" s="15" t="s">
        <v>191</v>
      </c>
      <c r="D173" s="50"/>
      <c r="E173" s="40" t="s">
        <v>29</v>
      </c>
      <c r="F173" s="13">
        <v>11</v>
      </c>
      <c r="G173" s="54"/>
      <c r="H173" s="37" t="str">
        <f t="shared" si="8"/>
        <v/>
      </c>
    </row>
    <row r="174" spans="1:8" ht="30" customHeight="1" thickTop="1">
      <c r="A174" s="1">
        <v>0</v>
      </c>
      <c r="B174" s="80" t="str">
        <f>"RAZEM "&amp;C152&amp;" (netto)"</f>
        <v>RAZEM BRODZIKI, KABINY - WYPOSAŻENIE, OSPRZĘT (netto)</v>
      </c>
      <c r="C174" s="81"/>
      <c r="D174" s="81"/>
      <c r="E174" s="81"/>
      <c r="F174" s="81"/>
      <c r="G174" s="83"/>
      <c r="H174" s="29" t="str">
        <f>IF(SUM(H153:H173)=0,"",SUM(H153:H173))</f>
        <v/>
      </c>
    </row>
    <row r="175" spans="1:8" ht="14.25" customHeight="1">
      <c r="B175" s="21"/>
      <c r="C175" s="21"/>
      <c r="D175" s="21"/>
      <c r="E175" s="21"/>
    </row>
    <row r="176" spans="1:8" ht="45.75" customHeight="1">
      <c r="A176" s="1">
        <v>9</v>
      </c>
      <c r="B176" s="4" t="s">
        <v>0</v>
      </c>
      <c r="C176" s="5" t="s">
        <v>1</v>
      </c>
      <c r="D176" s="48" t="s">
        <v>134</v>
      </c>
      <c r="E176" s="31" t="s">
        <v>2</v>
      </c>
      <c r="F176" s="5" t="s">
        <v>109</v>
      </c>
      <c r="G176" s="6" t="s">
        <v>3</v>
      </c>
      <c r="H176" s="4" t="s">
        <v>4</v>
      </c>
    </row>
    <row r="177" spans="1:8">
      <c r="A177" s="1">
        <v>9</v>
      </c>
      <c r="B177" s="7">
        <v>1</v>
      </c>
      <c r="C177" s="7">
        <v>2</v>
      </c>
      <c r="D177" s="32">
        <v>3</v>
      </c>
      <c r="E177" s="32">
        <v>4</v>
      </c>
      <c r="F177" s="7">
        <v>5</v>
      </c>
      <c r="G177" s="7">
        <v>6</v>
      </c>
      <c r="H177" s="7">
        <v>7</v>
      </c>
    </row>
    <row r="178" spans="1:8" ht="30" customHeight="1" thickBot="1">
      <c r="A178" s="1">
        <v>9</v>
      </c>
      <c r="B178" s="27" t="s">
        <v>78</v>
      </c>
      <c r="C178" s="87" t="s">
        <v>168</v>
      </c>
      <c r="D178" s="88"/>
      <c r="E178" s="88"/>
      <c r="F178" s="88"/>
      <c r="G178" s="88"/>
      <c r="H178" s="89"/>
    </row>
    <row r="179" spans="1:8" ht="35.1" customHeight="1" thickTop="1">
      <c r="A179" s="1">
        <v>5</v>
      </c>
      <c r="B179" s="9">
        <v>1</v>
      </c>
      <c r="C179" s="66" t="s">
        <v>251</v>
      </c>
      <c r="D179" s="45"/>
      <c r="E179" s="38" t="s">
        <v>5</v>
      </c>
      <c r="F179" s="9">
        <v>11</v>
      </c>
      <c r="G179" s="54"/>
      <c r="H179" s="35" t="str">
        <f t="shared" ref="H179:H224" si="10">IF(G179="","",F179*G179)</f>
        <v/>
      </c>
    </row>
    <row r="180" spans="1:8" ht="35.1" customHeight="1">
      <c r="A180" s="1">
        <v>5</v>
      </c>
      <c r="B180" s="11">
        <f t="shared" ref="B180:B224" si="11">B179+1</f>
        <v>2</v>
      </c>
      <c r="C180" s="59" t="s">
        <v>252</v>
      </c>
      <c r="D180" s="46"/>
      <c r="E180" s="39" t="s">
        <v>5</v>
      </c>
      <c r="F180" s="11">
        <v>7</v>
      </c>
      <c r="G180" s="54"/>
      <c r="H180" s="36" t="str">
        <f t="shared" si="10"/>
        <v/>
      </c>
    </row>
    <row r="181" spans="1:8" ht="35.1" customHeight="1">
      <c r="A181" s="1">
        <v>5</v>
      </c>
      <c r="B181" s="11">
        <f t="shared" si="11"/>
        <v>3</v>
      </c>
      <c r="C181" s="67" t="s">
        <v>253</v>
      </c>
      <c r="D181" s="46"/>
      <c r="E181" s="39" t="s">
        <v>79</v>
      </c>
      <c r="F181" s="11">
        <v>6</v>
      </c>
      <c r="G181" s="54"/>
      <c r="H181" s="36" t="str">
        <f t="shared" si="10"/>
        <v/>
      </c>
    </row>
    <row r="182" spans="1:8" ht="35.1" customHeight="1">
      <c r="A182" s="1">
        <v>5</v>
      </c>
      <c r="B182" s="11">
        <f t="shared" si="11"/>
        <v>4</v>
      </c>
      <c r="C182" s="12" t="s">
        <v>169</v>
      </c>
      <c r="D182" s="46"/>
      <c r="E182" s="39" t="s">
        <v>5</v>
      </c>
      <c r="F182" s="11">
        <v>6</v>
      </c>
      <c r="G182" s="54"/>
      <c r="H182" s="36" t="str">
        <f t="shared" si="10"/>
        <v/>
      </c>
    </row>
    <row r="183" spans="1:8" ht="35.1" customHeight="1">
      <c r="A183" s="1">
        <v>5</v>
      </c>
      <c r="B183" s="11">
        <f t="shared" si="11"/>
        <v>5</v>
      </c>
      <c r="C183" s="12" t="s">
        <v>170</v>
      </c>
      <c r="D183" s="46"/>
      <c r="E183" s="39" t="s">
        <v>5</v>
      </c>
      <c r="F183" s="11">
        <v>6</v>
      </c>
      <c r="G183" s="54"/>
      <c r="H183" s="36" t="str">
        <f t="shared" si="10"/>
        <v/>
      </c>
    </row>
    <row r="184" spans="1:8" ht="35.1" customHeight="1">
      <c r="A184" s="1">
        <v>5</v>
      </c>
      <c r="B184" s="11">
        <f t="shared" si="11"/>
        <v>6</v>
      </c>
      <c r="C184" s="12" t="s">
        <v>171</v>
      </c>
      <c r="D184" s="46"/>
      <c r="E184" s="39" t="s">
        <v>5</v>
      </c>
      <c r="F184" s="11">
        <v>6</v>
      </c>
      <c r="G184" s="54"/>
      <c r="H184" s="36" t="str">
        <f t="shared" si="10"/>
        <v/>
      </c>
    </row>
    <row r="185" spans="1:8" ht="35.1" customHeight="1">
      <c r="A185" s="1">
        <v>5</v>
      </c>
      <c r="B185" s="11">
        <f t="shared" si="11"/>
        <v>7</v>
      </c>
      <c r="C185" s="12" t="s">
        <v>172</v>
      </c>
      <c r="D185" s="46"/>
      <c r="E185" s="39" t="s">
        <v>5</v>
      </c>
      <c r="F185" s="11">
        <v>6</v>
      </c>
      <c r="G185" s="54"/>
      <c r="H185" s="36" t="str">
        <f t="shared" si="10"/>
        <v/>
      </c>
    </row>
    <row r="186" spans="1:8" ht="35.1" customHeight="1">
      <c r="A186" s="1">
        <v>5</v>
      </c>
      <c r="B186" s="11">
        <f t="shared" si="11"/>
        <v>8</v>
      </c>
      <c r="C186" s="12" t="s">
        <v>173</v>
      </c>
      <c r="D186" s="46"/>
      <c r="E186" s="39" t="s">
        <v>5</v>
      </c>
      <c r="F186" s="11">
        <v>14</v>
      </c>
      <c r="G186" s="54"/>
      <c r="H186" s="36" t="str">
        <f t="shared" si="10"/>
        <v/>
      </c>
    </row>
    <row r="187" spans="1:8" ht="35.1" customHeight="1">
      <c r="A187" s="1">
        <v>5</v>
      </c>
      <c r="B187" s="11">
        <f t="shared" si="11"/>
        <v>9</v>
      </c>
      <c r="C187" s="12" t="s">
        <v>174</v>
      </c>
      <c r="D187" s="46"/>
      <c r="E187" s="39" t="s">
        <v>5</v>
      </c>
      <c r="F187" s="11">
        <v>7</v>
      </c>
      <c r="G187" s="54"/>
      <c r="H187" s="36" t="str">
        <f t="shared" si="10"/>
        <v/>
      </c>
    </row>
    <row r="188" spans="1:8" ht="35.1" customHeight="1">
      <c r="A188" s="1">
        <v>5</v>
      </c>
      <c r="B188" s="11">
        <f t="shared" si="11"/>
        <v>10</v>
      </c>
      <c r="C188" s="12" t="s">
        <v>175</v>
      </c>
      <c r="D188" s="46"/>
      <c r="E188" s="39" t="s">
        <v>5</v>
      </c>
      <c r="F188" s="11">
        <v>7</v>
      </c>
      <c r="G188" s="54"/>
      <c r="H188" s="36" t="str">
        <f t="shared" si="10"/>
        <v/>
      </c>
    </row>
    <row r="189" spans="1:8" ht="35.1" customHeight="1">
      <c r="A189" s="1">
        <v>5</v>
      </c>
      <c r="B189" s="11">
        <f t="shared" si="11"/>
        <v>11</v>
      </c>
      <c r="C189" s="12" t="s">
        <v>176</v>
      </c>
      <c r="D189" s="46"/>
      <c r="E189" s="39" t="s">
        <v>5</v>
      </c>
      <c r="F189" s="11">
        <v>11</v>
      </c>
      <c r="G189" s="54"/>
      <c r="H189" s="36" t="str">
        <f t="shared" si="10"/>
        <v/>
      </c>
    </row>
    <row r="190" spans="1:8" ht="35.1" customHeight="1">
      <c r="A190" s="1">
        <v>5</v>
      </c>
      <c r="B190" s="11">
        <f t="shared" si="11"/>
        <v>12</v>
      </c>
      <c r="C190" s="12" t="s">
        <v>177</v>
      </c>
      <c r="D190" s="46"/>
      <c r="E190" s="39" t="s">
        <v>5</v>
      </c>
      <c r="F190" s="11">
        <v>14</v>
      </c>
      <c r="G190" s="54"/>
      <c r="H190" s="36" t="str">
        <f t="shared" si="10"/>
        <v/>
      </c>
    </row>
    <row r="191" spans="1:8" ht="35.1" customHeight="1">
      <c r="A191" s="1">
        <v>5</v>
      </c>
      <c r="B191" s="11">
        <f t="shared" si="11"/>
        <v>13</v>
      </c>
      <c r="C191" s="12" t="s">
        <v>178</v>
      </c>
      <c r="D191" s="46"/>
      <c r="E191" s="39" t="s">
        <v>5</v>
      </c>
      <c r="F191" s="11">
        <v>6</v>
      </c>
      <c r="G191" s="54"/>
      <c r="H191" s="36" t="str">
        <f t="shared" si="10"/>
        <v/>
      </c>
    </row>
    <row r="192" spans="1:8" ht="35.1" customHeight="1">
      <c r="A192" s="1">
        <v>5</v>
      </c>
      <c r="B192" s="11">
        <f t="shared" si="11"/>
        <v>14</v>
      </c>
      <c r="C192" s="12" t="s">
        <v>257</v>
      </c>
      <c r="D192" s="46"/>
      <c r="E192" s="39" t="s">
        <v>5</v>
      </c>
      <c r="F192" s="11">
        <v>6</v>
      </c>
      <c r="G192" s="54"/>
      <c r="H192" s="36" t="str">
        <f t="shared" si="10"/>
        <v/>
      </c>
    </row>
    <row r="193" spans="1:8" ht="35.1" customHeight="1">
      <c r="A193" s="1">
        <v>5</v>
      </c>
      <c r="B193" s="11">
        <f t="shared" si="11"/>
        <v>15</v>
      </c>
      <c r="C193" s="12" t="s">
        <v>256</v>
      </c>
      <c r="D193" s="46"/>
      <c r="E193" s="39" t="s">
        <v>5</v>
      </c>
      <c r="F193" s="11">
        <v>6</v>
      </c>
      <c r="G193" s="54"/>
      <c r="H193" s="36" t="str">
        <f t="shared" si="10"/>
        <v/>
      </c>
    </row>
    <row r="194" spans="1:8" ht="35.1" customHeight="1">
      <c r="A194" s="1">
        <v>5</v>
      </c>
      <c r="B194" s="11">
        <f t="shared" si="11"/>
        <v>16</v>
      </c>
      <c r="C194" s="12" t="s">
        <v>255</v>
      </c>
      <c r="D194" s="46"/>
      <c r="E194" s="39" t="s">
        <v>5</v>
      </c>
      <c r="F194" s="11">
        <v>6</v>
      </c>
      <c r="G194" s="54"/>
      <c r="H194" s="36" t="str">
        <f t="shared" si="10"/>
        <v/>
      </c>
    </row>
    <row r="195" spans="1:8" ht="35.1" customHeight="1">
      <c r="A195" s="1">
        <v>5</v>
      </c>
      <c r="B195" s="11">
        <f t="shared" si="11"/>
        <v>17</v>
      </c>
      <c r="C195" s="12" t="s">
        <v>179</v>
      </c>
      <c r="D195" s="46"/>
      <c r="E195" s="39" t="s">
        <v>5</v>
      </c>
      <c r="F195" s="11">
        <v>28</v>
      </c>
      <c r="G195" s="54"/>
      <c r="H195" s="36" t="str">
        <f t="shared" si="10"/>
        <v/>
      </c>
    </row>
    <row r="196" spans="1:8" ht="35.1" customHeight="1">
      <c r="A196" s="1">
        <v>5</v>
      </c>
      <c r="B196" s="11">
        <f t="shared" si="11"/>
        <v>18</v>
      </c>
      <c r="C196" s="12" t="s">
        <v>180</v>
      </c>
      <c r="D196" s="46"/>
      <c r="E196" s="39" t="s">
        <v>5</v>
      </c>
      <c r="F196" s="11">
        <v>6</v>
      </c>
      <c r="G196" s="54"/>
      <c r="H196" s="36" t="str">
        <f t="shared" si="10"/>
        <v/>
      </c>
    </row>
    <row r="197" spans="1:8" ht="35.1" customHeight="1">
      <c r="A197" s="1">
        <v>5</v>
      </c>
      <c r="B197" s="11">
        <f t="shared" si="11"/>
        <v>19</v>
      </c>
      <c r="C197" s="12" t="s">
        <v>181</v>
      </c>
      <c r="D197" s="46"/>
      <c r="E197" s="39" t="s">
        <v>5</v>
      </c>
      <c r="F197" s="11">
        <v>6</v>
      </c>
      <c r="G197" s="54"/>
      <c r="H197" s="36" t="str">
        <f t="shared" si="10"/>
        <v/>
      </c>
    </row>
    <row r="198" spans="1:8" ht="35.1" customHeight="1">
      <c r="A198" s="1">
        <v>5</v>
      </c>
      <c r="B198" s="11">
        <f t="shared" si="11"/>
        <v>20</v>
      </c>
      <c r="C198" s="12" t="s">
        <v>254</v>
      </c>
      <c r="D198" s="46"/>
      <c r="E198" s="39" t="s">
        <v>5</v>
      </c>
      <c r="F198" s="11">
        <v>6</v>
      </c>
      <c r="G198" s="54"/>
      <c r="H198" s="36" t="str">
        <f t="shared" si="10"/>
        <v/>
      </c>
    </row>
    <row r="199" spans="1:8" ht="35.1" customHeight="1">
      <c r="A199" s="1">
        <v>5</v>
      </c>
      <c r="B199" s="11">
        <f t="shared" si="11"/>
        <v>21</v>
      </c>
      <c r="C199" s="59" t="s">
        <v>258</v>
      </c>
      <c r="D199" s="46"/>
      <c r="E199" s="39" t="s">
        <v>5</v>
      </c>
      <c r="F199" s="11">
        <v>28</v>
      </c>
      <c r="G199" s="54"/>
      <c r="H199" s="36" t="str">
        <f t="shared" si="10"/>
        <v/>
      </c>
    </row>
    <row r="200" spans="1:8" ht="35.1" customHeight="1">
      <c r="A200" s="1">
        <v>5</v>
      </c>
      <c r="B200" s="11">
        <f t="shared" si="11"/>
        <v>22</v>
      </c>
      <c r="C200" s="12" t="s">
        <v>182</v>
      </c>
      <c r="D200" s="46"/>
      <c r="E200" s="39" t="s">
        <v>5</v>
      </c>
      <c r="F200" s="11">
        <v>6</v>
      </c>
      <c r="G200" s="54"/>
      <c r="H200" s="36" t="str">
        <f t="shared" si="10"/>
        <v/>
      </c>
    </row>
    <row r="201" spans="1:8" ht="35.1" customHeight="1">
      <c r="A201" s="1">
        <v>5</v>
      </c>
      <c r="B201" s="11">
        <f t="shared" si="11"/>
        <v>23</v>
      </c>
      <c r="C201" s="12" t="s">
        <v>183</v>
      </c>
      <c r="D201" s="46"/>
      <c r="E201" s="39" t="s">
        <v>5</v>
      </c>
      <c r="F201" s="11">
        <v>6</v>
      </c>
      <c r="G201" s="54"/>
      <c r="H201" s="36" t="str">
        <f t="shared" si="10"/>
        <v/>
      </c>
    </row>
    <row r="202" spans="1:8" ht="35.1" customHeight="1">
      <c r="A202" s="1">
        <v>5</v>
      </c>
      <c r="B202" s="11">
        <f t="shared" si="11"/>
        <v>24</v>
      </c>
      <c r="C202" s="12" t="s">
        <v>184</v>
      </c>
      <c r="D202" s="46"/>
      <c r="E202" s="39" t="s">
        <v>5</v>
      </c>
      <c r="F202" s="11">
        <v>11</v>
      </c>
      <c r="G202" s="54"/>
      <c r="H202" s="36" t="str">
        <f t="shared" si="10"/>
        <v/>
      </c>
    </row>
    <row r="203" spans="1:8" ht="35.1" customHeight="1">
      <c r="A203" s="1">
        <v>5</v>
      </c>
      <c r="B203" s="11">
        <f t="shared" si="11"/>
        <v>25</v>
      </c>
      <c r="C203" s="59" t="s">
        <v>260</v>
      </c>
      <c r="D203" s="46"/>
      <c r="E203" s="39" t="s">
        <v>5</v>
      </c>
      <c r="F203" s="11">
        <v>6</v>
      </c>
      <c r="G203" s="54"/>
      <c r="H203" s="36" t="str">
        <f t="shared" si="10"/>
        <v/>
      </c>
    </row>
    <row r="204" spans="1:8" ht="35.1" customHeight="1">
      <c r="A204" s="1">
        <v>5</v>
      </c>
      <c r="B204" s="11">
        <f t="shared" si="11"/>
        <v>26</v>
      </c>
      <c r="C204" s="12" t="s">
        <v>185</v>
      </c>
      <c r="D204" s="46"/>
      <c r="E204" s="39" t="s">
        <v>29</v>
      </c>
      <c r="F204" s="11">
        <v>6</v>
      </c>
      <c r="G204" s="54"/>
      <c r="H204" s="36" t="str">
        <f t="shared" si="10"/>
        <v/>
      </c>
    </row>
    <row r="205" spans="1:8" ht="35.1" customHeight="1">
      <c r="A205" s="1">
        <v>5</v>
      </c>
      <c r="B205" s="11">
        <f t="shared" si="11"/>
        <v>27</v>
      </c>
      <c r="C205" s="12" t="s">
        <v>186</v>
      </c>
      <c r="D205" s="46"/>
      <c r="E205" s="39" t="s">
        <v>29</v>
      </c>
      <c r="F205" s="11">
        <v>6</v>
      </c>
      <c r="G205" s="54"/>
      <c r="H205" s="36" t="str">
        <f t="shared" si="10"/>
        <v/>
      </c>
    </row>
    <row r="206" spans="1:8" ht="35.1" customHeight="1">
      <c r="A206" s="1">
        <v>5</v>
      </c>
      <c r="B206" s="11">
        <f t="shared" si="11"/>
        <v>28</v>
      </c>
      <c r="C206" s="12" t="s">
        <v>187</v>
      </c>
      <c r="D206" s="46"/>
      <c r="E206" s="39" t="s">
        <v>29</v>
      </c>
      <c r="F206" s="11">
        <v>7</v>
      </c>
      <c r="G206" s="54"/>
      <c r="H206" s="36" t="str">
        <f t="shared" si="10"/>
        <v/>
      </c>
    </row>
    <row r="207" spans="1:8" ht="35.1" customHeight="1">
      <c r="A207" s="1">
        <v>5</v>
      </c>
      <c r="B207" s="11">
        <f t="shared" si="11"/>
        <v>29</v>
      </c>
      <c r="C207" s="59" t="s">
        <v>261</v>
      </c>
      <c r="D207" s="46"/>
      <c r="E207" s="39" t="s">
        <v>29</v>
      </c>
      <c r="F207" s="11">
        <v>7</v>
      </c>
      <c r="G207" s="54"/>
      <c r="H207" s="36" t="str">
        <f t="shared" si="10"/>
        <v/>
      </c>
    </row>
    <row r="208" spans="1:8" ht="35.1" customHeight="1">
      <c r="A208" s="1">
        <v>5</v>
      </c>
      <c r="B208" s="11">
        <f t="shared" si="11"/>
        <v>30</v>
      </c>
      <c r="C208" s="12" t="s">
        <v>188</v>
      </c>
      <c r="D208" s="46"/>
      <c r="E208" s="39" t="s">
        <v>29</v>
      </c>
      <c r="F208" s="11">
        <v>14</v>
      </c>
      <c r="G208" s="54"/>
      <c r="H208" s="36" t="str">
        <f t="shared" si="10"/>
        <v/>
      </c>
    </row>
    <row r="209" spans="1:8" ht="35.1" customHeight="1">
      <c r="A209" s="1">
        <v>5</v>
      </c>
      <c r="B209" s="11">
        <f t="shared" si="11"/>
        <v>31</v>
      </c>
      <c r="C209" s="12" t="s">
        <v>189</v>
      </c>
      <c r="D209" s="46"/>
      <c r="E209" s="39" t="s">
        <v>29</v>
      </c>
      <c r="F209" s="11">
        <v>7</v>
      </c>
      <c r="G209" s="54"/>
      <c r="H209" s="36" t="str">
        <f t="shared" si="10"/>
        <v/>
      </c>
    </row>
    <row r="210" spans="1:8" ht="35.1" customHeight="1">
      <c r="A210" s="1">
        <v>5</v>
      </c>
      <c r="B210" s="11">
        <f t="shared" si="11"/>
        <v>32</v>
      </c>
      <c r="C210" s="12" t="s">
        <v>190</v>
      </c>
      <c r="D210" s="46"/>
      <c r="E210" s="39" t="s">
        <v>29</v>
      </c>
      <c r="F210" s="11">
        <v>7</v>
      </c>
      <c r="G210" s="54"/>
      <c r="H210" s="36" t="str">
        <f t="shared" si="10"/>
        <v/>
      </c>
    </row>
    <row r="211" spans="1:8" ht="35.1" customHeight="1">
      <c r="A211" s="1">
        <v>5</v>
      </c>
      <c r="B211" s="11">
        <f t="shared" si="11"/>
        <v>33</v>
      </c>
      <c r="C211" s="12" t="s">
        <v>146</v>
      </c>
      <c r="D211" s="46"/>
      <c r="E211" s="39" t="s">
        <v>29</v>
      </c>
      <c r="F211" s="11">
        <v>14</v>
      </c>
      <c r="G211" s="54"/>
      <c r="H211" s="36" t="str">
        <f t="shared" si="10"/>
        <v/>
      </c>
    </row>
    <row r="212" spans="1:8" ht="35.1" customHeight="1">
      <c r="A212" s="1">
        <v>5</v>
      </c>
      <c r="B212" s="11">
        <f t="shared" si="11"/>
        <v>34</v>
      </c>
      <c r="C212" s="12" t="s">
        <v>147</v>
      </c>
      <c r="D212" s="46"/>
      <c r="E212" s="39" t="s">
        <v>29</v>
      </c>
      <c r="F212" s="11">
        <v>14</v>
      </c>
      <c r="G212" s="54"/>
      <c r="H212" s="36" t="str">
        <f t="shared" si="10"/>
        <v/>
      </c>
    </row>
    <row r="213" spans="1:8" ht="35.1" customHeight="1">
      <c r="A213" s="1">
        <v>5</v>
      </c>
      <c r="B213" s="11">
        <f t="shared" si="11"/>
        <v>35</v>
      </c>
      <c r="C213" s="12" t="s">
        <v>148</v>
      </c>
      <c r="D213" s="46"/>
      <c r="E213" s="39" t="s">
        <v>29</v>
      </c>
      <c r="F213" s="11">
        <v>42</v>
      </c>
      <c r="G213" s="54"/>
      <c r="H213" s="36" t="str">
        <f t="shared" si="10"/>
        <v/>
      </c>
    </row>
    <row r="214" spans="1:8" ht="35.1" customHeight="1">
      <c r="A214" s="1">
        <v>5</v>
      </c>
      <c r="B214" s="11">
        <f t="shared" si="11"/>
        <v>36</v>
      </c>
      <c r="C214" s="12" t="s">
        <v>149</v>
      </c>
      <c r="D214" s="46"/>
      <c r="E214" s="39" t="s">
        <v>29</v>
      </c>
      <c r="F214" s="11">
        <v>42</v>
      </c>
      <c r="G214" s="54"/>
      <c r="H214" s="36" t="str">
        <f t="shared" si="10"/>
        <v/>
      </c>
    </row>
    <row r="215" spans="1:8" ht="35.1" customHeight="1">
      <c r="A215" s="1">
        <v>5</v>
      </c>
      <c r="B215" s="11">
        <f t="shared" si="11"/>
        <v>37</v>
      </c>
      <c r="C215" s="12" t="s">
        <v>150</v>
      </c>
      <c r="D215" s="46"/>
      <c r="E215" s="39" t="s">
        <v>29</v>
      </c>
      <c r="F215" s="11">
        <v>42</v>
      </c>
      <c r="G215" s="54"/>
      <c r="H215" s="36" t="str">
        <f t="shared" si="10"/>
        <v/>
      </c>
    </row>
    <row r="216" spans="1:8" ht="35.1" customHeight="1">
      <c r="A216" s="1">
        <v>5</v>
      </c>
      <c r="B216" s="11">
        <f t="shared" si="11"/>
        <v>38</v>
      </c>
      <c r="C216" s="12" t="s">
        <v>151</v>
      </c>
      <c r="D216" s="46"/>
      <c r="E216" s="39" t="s">
        <v>29</v>
      </c>
      <c r="F216" s="11">
        <v>14</v>
      </c>
      <c r="G216" s="54"/>
      <c r="H216" s="36" t="str">
        <f t="shared" si="10"/>
        <v/>
      </c>
    </row>
    <row r="217" spans="1:8" ht="35.1" customHeight="1">
      <c r="A217" s="1">
        <v>5</v>
      </c>
      <c r="B217" s="11">
        <f t="shared" si="11"/>
        <v>39</v>
      </c>
      <c r="C217" s="59" t="s">
        <v>262</v>
      </c>
      <c r="D217" s="46"/>
      <c r="E217" s="39" t="s">
        <v>29</v>
      </c>
      <c r="F217" s="11">
        <v>28</v>
      </c>
      <c r="G217" s="54"/>
      <c r="H217" s="36" t="str">
        <f t="shared" si="10"/>
        <v/>
      </c>
    </row>
    <row r="218" spans="1:8" ht="35.1" customHeight="1">
      <c r="A218" s="1">
        <v>5</v>
      </c>
      <c r="B218" s="11">
        <f t="shared" si="11"/>
        <v>40</v>
      </c>
      <c r="C218" s="67" t="s">
        <v>263</v>
      </c>
      <c r="D218" s="46"/>
      <c r="E218" s="39" t="s">
        <v>29</v>
      </c>
      <c r="F218" s="11">
        <v>21</v>
      </c>
      <c r="G218" s="54"/>
      <c r="H218" s="36" t="str">
        <f t="shared" si="10"/>
        <v/>
      </c>
    </row>
    <row r="219" spans="1:8" ht="35.1" customHeight="1">
      <c r="A219" s="1">
        <v>5</v>
      </c>
      <c r="B219" s="11">
        <f t="shared" si="11"/>
        <v>41</v>
      </c>
      <c r="C219" s="59" t="s">
        <v>264</v>
      </c>
      <c r="D219" s="46"/>
      <c r="E219" s="39" t="s">
        <v>152</v>
      </c>
      <c r="F219" s="11">
        <v>28</v>
      </c>
      <c r="G219" s="54"/>
      <c r="H219" s="36" t="str">
        <f t="shared" si="10"/>
        <v/>
      </c>
    </row>
    <row r="220" spans="1:8" ht="35.1" customHeight="1">
      <c r="A220" s="1">
        <v>5</v>
      </c>
      <c r="B220" s="11">
        <f t="shared" si="11"/>
        <v>42</v>
      </c>
      <c r="C220" s="12" t="s">
        <v>153</v>
      </c>
      <c r="D220" s="46"/>
      <c r="E220" s="39" t="s">
        <v>29</v>
      </c>
      <c r="F220" s="11">
        <v>28</v>
      </c>
      <c r="G220" s="54"/>
      <c r="H220" s="36" t="str">
        <f t="shared" si="10"/>
        <v/>
      </c>
    </row>
    <row r="221" spans="1:8" ht="35.1" customHeight="1">
      <c r="A221" s="1">
        <v>5</v>
      </c>
      <c r="B221" s="11">
        <f t="shared" si="11"/>
        <v>43</v>
      </c>
      <c r="C221" s="12" t="s">
        <v>154</v>
      </c>
      <c r="D221" s="46"/>
      <c r="E221" s="39" t="s">
        <v>29</v>
      </c>
      <c r="F221" s="11">
        <v>28</v>
      </c>
      <c r="G221" s="54"/>
      <c r="H221" s="36" t="str">
        <f t="shared" si="10"/>
        <v/>
      </c>
    </row>
    <row r="222" spans="1:8" ht="35.1" customHeight="1">
      <c r="A222" s="1">
        <v>5</v>
      </c>
      <c r="B222" s="11">
        <f t="shared" si="11"/>
        <v>44</v>
      </c>
      <c r="C222" s="12" t="s">
        <v>155</v>
      </c>
      <c r="D222" s="46"/>
      <c r="E222" s="39" t="s">
        <v>29</v>
      </c>
      <c r="F222" s="11">
        <v>21</v>
      </c>
      <c r="G222" s="54"/>
      <c r="H222" s="36" t="str">
        <f t="shared" si="10"/>
        <v/>
      </c>
    </row>
    <row r="223" spans="1:8" ht="35.1" customHeight="1">
      <c r="A223" s="1">
        <v>5</v>
      </c>
      <c r="B223" s="11">
        <f t="shared" si="11"/>
        <v>45</v>
      </c>
      <c r="C223" s="59" t="s">
        <v>265</v>
      </c>
      <c r="D223" s="46"/>
      <c r="E223" s="39" t="s">
        <v>29</v>
      </c>
      <c r="F223" s="11">
        <v>21</v>
      </c>
      <c r="G223" s="54"/>
      <c r="H223" s="36" t="str">
        <f t="shared" si="10"/>
        <v/>
      </c>
    </row>
    <row r="224" spans="1:8" ht="35.1" customHeight="1" thickBot="1">
      <c r="A224" s="1">
        <v>5</v>
      </c>
      <c r="B224" s="11">
        <f t="shared" si="11"/>
        <v>46</v>
      </c>
      <c r="C224" s="15" t="s">
        <v>131</v>
      </c>
      <c r="D224" s="50"/>
      <c r="E224" s="40" t="s">
        <v>29</v>
      </c>
      <c r="F224" s="13">
        <v>11</v>
      </c>
      <c r="G224" s="54"/>
      <c r="H224" s="37" t="str">
        <f t="shared" si="10"/>
        <v/>
      </c>
    </row>
    <row r="225" spans="1:8" ht="35.1" customHeight="1" thickTop="1">
      <c r="A225" s="1">
        <v>0</v>
      </c>
      <c r="B225" s="84" t="str">
        <f>"RAZEM "&amp;C178&amp;" (netto)"</f>
        <v>RAZEM PVC lub PP - RURY, KSZTAŁTKI (netto)</v>
      </c>
      <c r="C225" s="85"/>
      <c r="D225" s="85"/>
      <c r="E225" s="85"/>
      <c r="F225" s="85"/>
      <c r="G225" s="86"/>
      <c r="H225" s="30" t="str">
        <f>IF(SUM(H179:H224)=0,"",SUM(H179:H224))</f>
        <v/>
      </c>
    </row>
    <row r="226" spans="1:8" ht="14.25" customHeight="1">
      <c r="B226" s="24"/>
      <c r="C226" s="25"/>
      <c r="D226" s="25"/>
      <c r="E226" s="24"/>
    </row>
    <row r="227" spans="1:8" ht="45.75" customHeight="1">
      <c r="A227" s="1">
        <v>9</v>
      </c>
      <c r="B227" s="4" t="s">
        <v>0</v>
      </c>
      <c r="C227" s="5" t="s">
        <v>1</v>
      </c>
      <c r="D227" s="48" t="s">
        <v>134</v>
      </c>
      <c r="E227" s="31" t="s">
        <v>2</v>
      </c>
      <c r="F227" s="5" t="s">
        <v>109</v>
      </c>
      <c r="G227" s="6" t="s">
        <v>3</v>
      </c>
      <c r="H227" s="4" t="s">
        <v>4</v>
      </c>
    </row>
    <row r="228" spans="1:8">
      <c r="A228" s="1">
        <v>9</v>
      </c>
      <c r="B228" s="7">
        <v>1</v>
      </c>
      <c r="C228" s="7">
        <v>2</v>
      </c>
      <c r="D228" s="32">
        <v>3</v>
      </c>
      <c r="E228" s="32">
        <v>4</v>
      </c>
      <c r="F228" s="7">
        <v>5</v>
      </c>
      <c r="G228" s="7">
        <v>6</v>
      </c>
      <c r="H228" s="7">
        <v>7</v>
      </c>
    </row>
    <row r="229" spans="1:8" ht="30" customHeight="1" thickBot="1">
      <c r="A229" s="1">
        <v>9</v>
      </c>
      <c r="B229" s="27" t="s">
        <v>80</v>
      </c>
      <c r="C229" s="87" t="s">
        <v>81</v>
      </c>
      <c r="D229" s="88"/>
      <c r="E229" s="88"/>
      <c r="F229" s="88"/>
      <c r="G229" s="88"/>
      <c r="H229" s="89"/>
    </row>
    <row r="230" spans="1:8" ht="35.1" customHeight="1" thickTop="1">
      <c r="A230" s="1">
        <v>6</v>
      </c>
      <c r="B230" s="9">
        <v>1</v>
      </c>
      <c r="C230" s="10" t="s">
        <v>132</v>
      </c>
      <c r="D230" s="45"/>
      <c r="E230" s="38" t="s">
        <v>5</v>
      </c>
      <c r="F230" s="9">
        <v>21</v>
      </c>
      <c r="G230" s="54"/>
      <c r="H230" s="35" t="str">
        <f t="shared" ref="H230:H258" si="12">IF(G230="","",F230*G230)</f>
        <v/>
      </c>
    </row>
    <row r="231" spans="1:8" ht="35.1" customHeight="1">
      <c r="A231" s="1">
        <v>6</v>
      </c>
      <c r="B231" s="11">
        <f>B230+1</f>
        <v>2</v>
      </c>
      <c r="C231" s="12" t="s">
        <v>219</v>
      </c>
      <c r="D231" s="46"/>
      <c r="E231" s="39" t="s">
        <v>5</v>
      </c>
      <c r="F231" s="11">
        <v>11</v>
      </c>
      <c r="G231" s="54"/>
      <c r="H231" s="36" t="str">
        <f t="shared" si="12"/>
        <v/>
      </c>
    </row>
    <row r="232" spans="1:8" ht="35.1" customHeight="1">
      <c r="A232" s="1">
        <v>6</v>
      </c>
      <c r="B232" s="11">
        <f t="shared" ref="B232:B258" si="13">B231+1</f>
        <v>3</v>
      </c>
      <c r="C232" s="59" t="s">
        <v>266</v>
      </c>
      <c r="D232" s="46"/>
      <c r="E232" s="39" t="s">
        <v>29</v>
      </c>
      <c r="F232" s="11">
        <v>11</v>
      </c>
      <c r="G232" s="54"/>
      <c r="H232" s="36" t="str">
        <f t="shared" si="12"/>
        <v/>
      </c>
    </row>
    <row r="233" spans="1:8" ht="35.1" customHeight="1">
      <c r="A233" s="1">
        <v>6</v>
      </c>
      <c r="B233" s="11">
        <f t="shared" si="13"/>
        <v>4</v>
      </c>
      <c r="C233" s="12" t="s">
        <v>204</v>
      </c>
      <c r="D233" s="46"/>
      <c r="E233" s="39" t="s">
        <v>5</v>
      </c>
      <c r="F233" s="11">
        <v>6</v>
      </c>
      <c r="G233" s="54"/>
      <c r="H233" s="36" t="str">
        <f t="shared" si="12"/>
        <v/>
      </c>
    </row>
    <row r="234" spans="1:8" ht="35.1" customHeight="1">
      <c r="A234" s="1">
        <v>6</v>
      </c>
      <c r="B234" s="11">
        <f t="shared" si="13"/>
        <v>5</v>
      </c>
      <c r="C234" s="12" t="s">
        <v>82</v>
      </c>
      <c r="D234" s="46"/>
      <c r="E234" s="39" t="s">
        <v>5</v>
      </c>
      <c r="F234" s="11">
        <v>11</v>
      </c>
      <c r="G234" s="54"/>
      <c r="H234" s="36" t="str">
        <f t="shared" si="12"/>
        <v/>
      </c>
    </row>
    <row r="235" spans="1:8" ht="35.1" customHeight="1">
      <c r="A235" s="1">
        <v>6</v>
      </c>
      <c r="B235" s="11">
        <f t="shared" si="13"/>
        <v>6</v>
      </c>
      <c r="C235" s="12" t="s">
        <v>83</v>
      </c>
      <c r="D235" s="46"/>
      <c r="E235" s="39" t="s">
        <v>5</v>
      </c>
      <c r="F235" s="11">
        <v>11</v>
      </c>
      <c r="G235" s="54"/>
      <c r="H235" s="36" t="str">
        <f t="shared" si="12"/>
        <v/>
      </c>
    </row>
    <row r="236" spans="1:8" ht="35.1" customHeight="1">
      <c r="A236" s="1">
        <v>6</v>
      </c>
      <c r="B236" s="11">
        <f t="shared" si="13"/>
        <v>7</v>
      </c>
      <c r="C236" s="12" t="s">
        <v>84</v>
      </c>
      <c r="D236" s="46"/>
      <c r="E236" s="39" t="s">
        <v>85</v>
      </c>
      <c r="F236" s="11">
        <v>7</v>
      </c>
      <c r="G236" s="54"/>
      <c r="H236" s="36" t="str">
        <f t="shared" si="12"/>
        <v/>
      </c>
    </row>
    <row r="237" spans="1:8" ht="35.1" customHeight="1">
      <c r="A237" s="1">
        <v>6</v>
      </c>
      <c r="B237" s="11">
        <f t="shared" si="13"/>
        <v>8</v>
      </c>
      <c r="C237" s="12" t="s">
        <v>86</v>
      </c>
      <c r="D237" s="46"/>
      <c r="E237" s="39" t="s">
        <v>85</v>
      </c>
      <c r="F237" s="11">
        <v>3</v>
      </c>
      <c r="G237" s="54"/>
      <c r="H237" s="36" t="str">
        <f t="shared" si="12"/>
        <v/>
      </c>
    </row>
    <row r="238" spans="1:8" ht="35.1" customHeight="1">
      <c r="A238" s="1">
        <v>6</v>
      </c>
      <c r="B238" s="11">
        <f t="shared" si="13"/>
        <v>9</v>
      </c>
      <c r="C238" s="12" t="s">
        <v>87</v>
      </c>
      <c r="D238" s="46"/>
      <c r="E238" s="39" t="s">
        <v>5</v>
      </c>
      <c r="F238" s="11">
        <v>21</v>
      </c>
      <c r="G238" s="54"/>
      <c r="H238" s="36" t="str">
        <f t="shared" si="12"/>
        <v/>
      </c>
    </row>
    <row r="239" spans="1:8" ht="35.1" customHeight="1">
      <c r="A239" s="1">
        <v>6</v>
      </c>
      <c r="B239" s="11">
        <f t="shared" si="13"/>
        <v>10</v>
      </c>
      <c r="C239" s="12" t="s">
        <v>88</v>
      </c>
      <c r="D239" s="46"/>
      <c r="E239" s="39" t="s">
        <v>5</v>
      </c>
      <c r="F239" s="11">
        <v>11</v>
      </c>
      <c r="G239" s="54"/>
      <c r="H239" s="36" t="str">
        <f t="shared" si="12"/>
        <v/>
      </c>
    </row>
    <row r="240" spans="1:8" ht="35.1" customHeight="1">
      <c r="A240" s="1">
        <v>6</v>
      </c>
      <c r="B240" s="11">
        <f t="shared" si="13"/>
        <v>11</v>
      </c>
      <c r="C240" s="12" t="s">
        <v>89</v>
      </c>
      <c r="D240" s="46"/>
      <c r="E240" s="39" t="s">
        <v>5</v>
      </c>
      <c r="F240" s="11">
        <v>6</v>
      </c>
      <c r="G240" s="54"/>
      <c r="H240" s="36" t="str">
        <f t="shared" si="12"/>
        <v/>
      </c>
    </row>
    <row r="241" spans="1:8" ht="35.1" customHeight="1">
      <c r="A241" s="1">
        <v>6</v>
      </c>
      <c r="B241" s="11">
        <f t="shared" si="13"/>
        <v>12</v>
      </c>
      <c r="C241" s="12" t="s">
        <v>90</v>
      </c>
      <c r="D241" s="46"/>
      <c r="E241" s="39" t="s">
        <v>5</v>
      </c>
      <c r="F241" s="11">
        <v>6</v>
      </c>
      <c r="G241" s="54"/>
      <c r="H241" s="36" t="str">
        <f t="shared" si="12"/>
        <v/>
      </c>
    </row>
    <row r="242" spans="1:8" ht="35.1" customHeight="1">
      <c r="A242" s="1">
        <v>6</v>
      </c>
      <c r="B242" s="11">
        <f t="shared" si="13"/>
        <v>13</v>
      </c>
      <c r="C242" s="12" t="s">
        <v>91</v>
      </c>
      <c r="D242" s="46"/>
      <c r="E242" s="39" t="s">
        <v>5</v>
      </c>
      <c r="F242" s="11">
        <v>11</v>
      </c>
      <c r="G242" s="54"/>
      <c r="H242" s="36" t="str">
        <f t="shared" si="12"/>
        <v/>
      </c>
    </row>
    <row r="243" spans="1:8" ht="35.1" customHeight="1">
      <c r="A243" s="1">
        <v>6</v>
      </c>
      <c r="B243" s="11">
        <f t="shared" si="13"/>
        <v>14</v>
      </c>
      <c r="C243" s="59" t="s">
        <v>267</v>
      </c>
      <c r="D243" s="46"/>
      <c r="E243" s="39" t="s">
        <v>5</v>
      </c>
      <c r="F243" s="11">
        <v>6</v>
      </c>
      <c r="G243" s="54"/>
      <c r="H243" s="36" t="str">
        <f t="shared" si="12"/>
        <v/>
      </c>
    </row>
    <row r="244" spans="1:8" ht="35.1" customHeight="1">
      <c r="A244" s="1">
        <v>6</v>
      </c>
      <c r="B244" s="11">
        <f t="shared" si="13"/>
        <v>15</v>
      </c>
      <c r="C244" s="12" t="s">
        <v>92</v>
      </c>
      <c r="D244" s="46"/>
      <c r="E244" s="39" t="s">
        <v>5</v>
      </c>
      <c r="F244" s="11">
        <v>21</v>
      </c>
      <c r="G244" s="54"/>
      <c r="H244" s="36" t="str">
        <f t="shared" si="12"/>
        <v/>
      </c>
    </row>
    <row r="245" spans="1:8" ht="35.1" customHeight="1">
      <c r="A245" s="1">
        <v>6</v>
      </c>
      <c r="B245" s="11">
        <f t="shared" si="13"/>
        <v>16</v>
      </c>
      <c r="C245" s="12" t="s">
        <v>93</v>
      </c>
      <c r="D245" s="46"/>
      <c r="E245" s="39" t="s">
        <v>5</v>
      </c>
      <c r="F245" s="11">
        <v>11</v>
      </c>
      <c r="G245" s="54"/>
      <c r="H245" s="36" t="str">
        <f t="shared" si="12"/>
        <v/>
      </c>
    </row>
    <row r="246" spans="1:8" ht="35.1" customHeight="1">
      <c r="A246" s="1">
        <v>6</v>
      </c>
      <c r="B246" s="11">
        <f t="shared" si="13"/>
        <v>17</v>
      </c>
      <c r="C246" s="12" t="s">
        <v>94</v>
      </c>
      <c r="D246" s="46"/>
      <c r="E246" s="39" t="s">
        <v>5</v>
      </c>
      <c r="F246" s="11">
        <v>6</v>
      </c>
      <c r="G246" s="54"/>
      <c r="H246" s="36" t="str">
        <f t="shared" si="12"/>
        <v/>
      </c>
    </row>
    <row r="247" spans="1:8" ht="35.1" customHeight="1">
      <c r="A247" s="1">
        <v>6</v>
      </c>
      <c r="B247" s="11">
        <f t="shared" si="13"/>
        <v>18</v>
      </c>
      <c r="C247" s="12" t="s">
        <v>95</v>
      </c>
      <c r="D247" s="46"/>
      <c r="E247" s="39" t="s">
        <v>5</v>
      </c>
      <c r="F247" s="11">
        <v>6</v>
      </c>
      <c r="G247" s="54"/>
      <c r="H247" s="36" t="str">
        <f t="shared" si="12"/>
        <v/>
      </c>
    </row>
    <row r="248" spans="1:8" ht="35.1" customHeight="1">
      <c r="A248" s="1">
        <v>6</v>
      </c>
      <c r="B248" s="11">
        <f t="shared" si="13"/>
        <v>19</v>
      </c>
      <c r="C248" s="12" t="s">
        <v>96</v>
      </c>
      <c r="D248" s="46"/>
      <c r="E248" s="39" t="s">
        <v>5</v>
      </c>
      <c r="F248" s="11">
        <v>6</v>
      </c>
      <c r="G248" s="54"/>
      <c r="H248" s="36" t="str">
        <f t="shared" si="12"/>
        <v/>
      </c>
    </row>
    <row r="249" spans="1:8" ht="35.1" customHeight="1">
      <c r="A249" s="1">
        <v>6</v>
      </c>
      <c r="B249" s="11">
        <f t="shared" si="13"/>
        <v>20</v>
      </c>
      <c r="C249" s="12" t="s">
        <v>97</v>
      </c>
      <c r="D249" s="46"/>
      <c r="E249" s="39" t="s">
        <v>5</v>
      </c>
      <c r="F249" s="11">
        <v>6</v>
      </c>
      <c r="G249" s="54"/>
      <c r="H249" s="36" t="str">
        <f t="shared" si="12"/>
        <v/>
      </c>
    </row>
    <row r="250" spans="1:8" ht="35.1" customHeight="1">
      <c r="A250" s="1">
        <v>6</v>
      </c>
      <c r="B250" s="11">
        <f t="shared" si="13"/>
        <v>21</v>
      </c>
      <c r="C250" s="12" t="s">
        <v>98</v>
      </c>
      <c r="D250" s="46"/>
      <c r="E250" s="39" t="s">
        <v>5</v>
      </c>
      <c r="F250" s="11">
        <v>8</v>
      </c>
      <c r="G250" s="54"/>
      <c r="H250" s="36" t="str">
        <f t="shared" si="12"/>
        <v/>
      </c>
    </row>
    <row r="251" spans="1:8" ht="35.1" customHeight="1">
      <c r="A251" s="1">
        <v>6</v>
      </c>
      <c r="B251" s="11">
        <f t="shared" si="13"/>
        <v>22</v>
      </c>
      <c r="C251" s="12" t="s">
        <v>99</v>
      </c>
      <c r="D251" s="46"/>
      <c r="E251" s="39" t="s">
        <v>5</v>
      </c>
      <c r="F251" s="11">
        <v>4</v>
      </c>
      <c r="G251" s="54"/>
      <c r="H251" s="36" t="str">
        <f t="shared" si="12"/>
        <v/>
      </c>
    </row>
    <row r="252" spans="1:8" ht="35.1" customHeight="1">
      <c r="A252" s="1">
        <v>6</v>
      </c>
      <c r="B252" s="11">
        <f t="shared" si="13"/>
        <v>23</v>
      </c>
      <c r="C252" s="12" t="s">
        <v>156</v>
      </c>
      <c r="D252" s="46"/>
      <c r="E252" s="39" t="s">
        <v>29</v>
      </c>
      <c r="F252" s="11">
        <v>21</v>
      </c>
      <c r="G252" s="54"/>
      <c r="H252" s="36" t="str">
        <f t="shared" si="12"/>
        <v/>
      </c>
    </row>
    <row r="253" spans="1:8" ht="35.1" customHeight="1">
      <c r="A253" s="1">
        <v>6</v>
      </c>
      <c r="B253" s="11">
        <f t="shared" si="13"/>
        <v>24</v>
      </c>
      <c r="C253" s="12" t="s">
        <v>157</v>
      </c>
      <c r="D253" s="46"/>
      <c r="E253" s="39" t="s">
        <v>29</v>
      </c>
      <c r="F253" s="11">
        <v>14</v>
      </c>
      <c r="G253" s="54"/>
      <c r="H253" s="36" t="str">
        <f t="shared" si="12"/>
        <v/>
      </c>
    </row>
    <row r="254" spans="1:8" ht="35.1" customHeight="1">
      <c r="A254" s="1">
        <v>6</v>
      </c>
      <c r="B254" s="11">
        <f t="shared" si="13"/>
        <v>25</v>
      </c>
      <c r="C254" s="12" t="s">
        <v>158</v>
      </c>
      <c r="D254" s="46"/>
      <c r="E254" s="39" t="s">
        <v>29</v>
      </c>
      <c r="F254" s="11">
        <v>14</v>
      </c>
      <c r="G254" s="54"/>
      <c r="H254" s="36" t="str">
        <f t="shared" si="12"/>
        <v/>
      </c>
    </row>
    <row r="255" spans="1:8" ht="35.1" customHeight="1">
      <c r="A255" s="1">
        <v>6</v>
      </c>
      <c r="B255" s="11">
        <f t="shared" si="13"/>
        <v>26</v>
      </c>
      <c r="C255" s="12" t="s">
        <v>159</v>
      </c>
      <c r="D255" s="46"/>
      <c r="E255" s="39" t="s">
        <v>29</v>
      </c>
      <c r="F255" s="11">
        <v>14</v>
      </c>
      <c r="G255" s="54"/>
      <c r="H255" s="36" t="str">
        <f t="shared" si="12"/>
        <v/>
      </c>
    </row>
    <row r="256" spans="1:8" ht="35.1" customHeight="1">
      <c r="A256" s="1">
        <v>6</v>
      </c>
      <c r="B256" s="11">
        <f t="shared" si="13"/>
        <v>27</v>
      </c>
      <c r="C256" s="12" t="s">
        <v>160</v>
      </c>
      <c r="D256" s="46"/>
      <c r="E256" s="39" t="s">
        <v>29</v>
      </c>
      <c r="F256" s="11">
        <v>14</v>
      </c>
      <c r="G256" s="54"/>
      <c r="H256" s="36" t="str">
        <f t="shared" si="12"/>
        <v/>
      </c>
    </row>
    <row r="257" spans="1:8" ht="35.1" customHeight="1">
      <c r="A257" s="1">
        <v>6</v>
      </c>
      <c r="B257" s="11">
        <f t="shared" si="13"/>
        <v>28</v>
      </c>
      <c r="C257" s="59" t="s">
        <v>268</v>
      </c>
      <c r="D257" s="46"/>
      <c r="E257" s="39" t="s">
        <v>5</v>
      </c>
      <c r="F257" s="11">
        <v>11</v>
      </c>
      <c r="G257" s="54"/>
      <c r="H257" s="36" t="str">
        <f t="shared" si="12"/>
        <v/>
      </c>
    </row>
    <row r="258" spans="1:8" ht="35.1" customHeight="1" thickBot="1">
      <c r="A258" s="1">
        <v>6</v>
      </c>
      <c r="B258" s="11">
        <f t="shared" si="13"/>
        <v>29</v>
      </c>
      <c r="C258" s="16" t="s">
        <v>100</v>
      </c>
      <c r="D258" s="51"/>
      <c r="E258" s="41" t="s">
        <v>29</v>
      </c>
      <c r="F258" s="14">
        <v>12</v>
      </c>
      <c r="G258" s="54"/>
      <c r="H258" s="44" t="str">
        <f t="shared" si="12"/>
        <v/>
      </c>
    </row>
    <row r="259" spans="1:8" ht="30" customHeight="1" thickTop="1">
      <c r="A259" s="1">
        <v>0</v>
      </c>
      <c r="B259" s="80" t="str">
        <f>"RAZEM "&amp;C229&amp;" (netto)"</f>
        <v>RAZEM METAL - RURY, KSZTAŁTKI, ZAWORY (netto)</v>
      </c>
      <c r="C259" s="81"/>
      <c r="D259" s="81"/>
      <c r="E259" s="81"/>
      <c r="F259" s="81"/>
      <c r="G259" s="83"/>
      <c r="H259" s="30" t="str">
        <f>IF(SUM(H230:H258)=0,"",SUM(H230:H258))</f>
        <v/>
      </c>
    </row>
    <row r="260" spans="1:8" ht="14.25" customHeight="1">
      <c r="B260" s="23"/>
      <c r="C260" s="23"/>
      <c r="D260" s="23"/>
      <c r="E260" s="23"/>
    </row>
    <row r="261" spans="1:8" ht="45.75" customHeight="1">
      <c r="A261" s="1">
        <v>9</v>
      </c>
      <c r="B261" s="4" t="s">
        <v>0</v>
      </c>
      <c r="C261" s="5" t="s">
        <v>1</v>
      </c>
      <c r="D261" s="48" t="s">
        <v>134</v>
      </c>
      <c r="E261" s="31" t="s">
        <v>2</v>
      </c>
      <c r="F261" s="5" t="s">
        <v>109</v>
      </c>
      <c r="G261" s="6" t="s">
        <v>3</v>
      </c>
      <c r="H261" s="4" t="s">
        <v>4</v>
      </c>
    </row>
    <row r="262" spans="1:8">
      <c r="A262" s="1">
        <v>9</v>
      </c>
      <c r="B262" s="7">
        <v>1</v>
      </c>
      <c r="C262" s="7">
        <v>2</v>
      </c>
      <c r="D262" s="32">
        <v>3</v>
      </c>
      <c r="E262" s="32">
        <v>4</v>
      </c>
      <c r="F262" s="7">
        <v>5</v>
      </c>
      <c r="G262" s="7">
        <v>6</v>
      </c>
      <c r="H262" s="7">
        <v>7</v>
      </c>
    </row>
    <row r="263" spans="1:8" ht="30" customHeight="1" thickBot="1">
      <c r="A263" s="1">
        <v>9</v>
      </c>
      <c r="B263" s="27" t="s">
        <v>101</v>
      </c>
      <c r="C263" s="87" t="s">
        <v>102</v>
      </c>
      <c r="D263" s="88"/>
      <c r="E263" s="88"/>
      <c r="F263" s="88"/>
      <c r="G263" s="88"/>
      <c r="H263" s="89"/>
    </row>
    <row r="264" spans="1:8" ht="35.1" customHeight="1" thickTop="1">
      <c r="A264" s="1">
        <v>7</v>
      </c>
      <c r="B264" s="9">
        <v>1</v>
      </c>
      <c r="C264" s="10" t="s">
        <v>103</v>
      </c>
      <c r="D264" s="45"/>
      <c r="E264" s="38" t="s">
        <v>5</v>
      </c>
      <c r="F264" s="9">
        <v>111</v>
      </c>
      <c r="G264" s="54"/>
      <c r="H264" s="35" t="str">
        <f t="shared" ref="H264:H279" si="14">IF(G264="","",F264*G264)</f>
        <v/>
      </c>
    </row>
    <row r="265" spans="1:8" ht="35.1" customHeight="1">
      <c r="A265" s="1">
        <v>7</v>
      </c>
      <c r="B265" s="11">
        <f>B264+1</f>
        <v>2</v>
      </c>
      <c r="C265" s="12" t="s">
        <v>165</v>
      </c>
      <c r="D265" s="46"/>
      <c r="E265" s="39" t="s">
        <v>5</v>
      </c>
      <c r="F265" s="11">
        <v>6</v>
      </c>
      <c r="G265" s="54"/>
      <c r="H265" s="36" t="str">
        <f t="shared" si="14"/>
        <v/>
      </c>
    </row>
    <row r="266" spans="1:8" ht="35.1" customHeight="1">
      <c r="A266" s="1">
        <v>7</v>
      </c>
      <c r="B266" s="11">
        <f>B265+1</f>
        <v>3</v>
      </c>
      <c r="C266" s="12" t="s">
        <v>205</v>
      </c>
      <c r="D266" s="46"/>
      <c r="E266" s="39" t="s">
        <v>5</v>
      </c>
      <c r="F266" s="11">
        <v>111</v>
      </c>
      <c r="G266" s="54"/>
      <c r="H266" s="36" t="str">
        <f t="shared" si="14"/>
        <v/>
      </c>
    </row>
    <row r="267" spans="1:8" ht="35.1" customHeight="1">
      <c r="A267" s="1">
        <v>7</v>
      </c>
      <c r="B267" s="11">
        <f>B266+1</f>
        <v>4</v>
      </c>
      <c r="C267" s="12" t="s">
        <v>206</v>
      </c>
      <c r="D267" s="46"/>
      <c r="E267" s="39" t="s">
        <v>5</v>
      </c>
      <c r="F267" s="11">
        <v>111</v>
      </c>
      <c r="G267" s="54"/>
      <c r="H267" s="36" t="str">
        <f t="shared" si="14"/>
        <v/>
      </c>
    </row>
    <row r="268" spans="1:8" ht="35.1" customHeight="1">
      <c r="A268" s="1">
        <v>7</v>
      </c>
      <c r="B268" s="11">
        <v>5</v>
      </c>
      <c r="C268" s="59" t="s">
        <v>272</v>
      </c>
      <c r="D268" s="46"/>
      <c r="E268" s="39" t="s">
        <v>104</v>
      </c>
      <c r="F268" s="11">
        <v>3</v>
      </c>
      <c r="G268" s="54"/>
      <c r="H268" s="36" t="str">
        <f t="shared" si="14"/>
        <v/>
      </c>
    </row>
    <row r="269" spans="1:8" ht="35.1" customHeight="1">
      <c r="A269" s="1">
        <v>7</v>
      </c>
      <c r="B269" s="11">
        <v>6</v>
      </c>
      <c r="C269" s="12" t="s">
        <v>207</v>
      </c>
      <c r="D269" s="46"/>
      <c r="E269" s="39" t="s">
        <v>5</v>
      </c>
      <c r="F269" s="11">
        <v>111</v>
      </c>
      <c r="G269" s="54"/>
      <c r="H269" s="36" t="str">
        <f t="shared" si="14"/>
        <v/>
      </c>
    </row>
    <row r="270" spans="1:8" ht="35.1" customHeight="1">
      <c r="A270" s="1">
        <v>7</v>
      </c>
      <c r="B270" s="11">
        <f>B269+1</f>
        <v>7</v>
      </c>
      <c r="C270" s="12" t="s">
        <v>105</v>
      </c>
      <c r="D270" s="46"/>
      <c r="E270" s="39" t="s">
        <v>5</v>
      </c>
      <c r="F270" s="11">
        <v>14</v>
      </c>
      <c r="G270" s="54"/>
      <c r="H270" s="36" t="str">
        <f t="shared" si="14"/>
        <v/>
      </c>
    </row>
    <row r="271" spans="1:8" ht="35.1" customHeight="1">
      <c r="A271" s="1">
        <v>7</v>
      </c>
      <c r="B271" s="11">
        <f>B270+1</f>
        <v>8</v>
      </c>
      <c r="C271" s="12" t="s">
        <v>106</v>
      </c>
      <c r="D271" s="46"/>
      <c r="E271" s="39" t="s">
        <v>5</v>
      </c>
      <c r="F271" s="11">
        <v>14</v>
      </c>
      <c r="G271" s="54"/>
      <c r="H271" s="36" t="str">
        <f t="shared" si="14"/>
        <v/>
      </c>
    </row>
    <row r="272" spans="1:8" ht="35.1" customHeight="1">
      <c r="A272" s="1">
        <v>7</v>
      </c>
      <c r="B272" s="11">
        <v>9</v>
      </c>
      <c r="C272" s="12" t="s">
        <v>107</v>
      </c>
      <c r="D272" s="46"/>
      <c r="E272" s="39" t="s">
        <v>5</v>
      </c>
      <c r="F272" s="11">
        <v>11</v>
      </c>
      <c r="G272" s="54"/>
      <c r="H272" s="36" t="str">
        <f t="shared" si="14"/>
        <v/>
      </c>
    </row>
    <row r="273" spans="1:8" ht="35.1" customHeight="1">
      <c r="A273" s="1">
        <v>7</v>
      </c>
      <c r="B273" s="11">
        <v>10</v>
      </c>
      <c r="C273" s="59" t="s">
        <v>269</v>
      </c>
      <c r="D273" s="46"/>
      <c r="E273" s="68" t="s">
        <v>270</v>
      </c>
      <c r="F273" s="69">
        <v>5</v>
      </c>
      <c r="G273" s="54"/>
      <c r="H273" s="36" t="str">
        <f t="shared" si="14"/>
        <v/>
      </c>
    </row>
    <row r="274" spans="1:8" ht="35.1" customHeight="1">
      <c r="A274" s="1">
        <v>7</v>
      </c>
      <c r="B274" s="11">
        <v>11</v>
      </c>
      <c r="C274" s="15" t="s">
        <v>161</v>
      </c>
      <c r="D274" s="50"/>
      <c r="E274" s="40" t="s">
        <v>29</v>
      </c>
      <c r="F274" s="13">
        <v>7</v>
      </c>
      <c r="G274" s="54"/>
      <c r="H274" s="37" t="str">
        <f t="shared" si="14"/>
        <v/>
      </c>
    </row>
    <row r="275" spans="1:8" ht="35.1" customHeight="1">
      <c r="A275" s="1">
        <v>7</v>
      </c>
      <c r="B275" s="11">
        <v>12</v>
      </c>
      <c r="C275" s="15" t="s">
        <v>162</v>
      </c>
      <c r="D275" s="50"/>
      <c r="E275" s="40" t="s">
        <v>29</v>
      </c>
      <c r="F275" s="13">
        <v>7</v>
      </c>
      <c r="G275" s="54"/>
      <c r="H275" s="37" t="str">
        <f t="shared" si="14"/>
        <v/>
      </c>
    </row>
    <row r="276" spans="1:8" ht="35.1" customHeight="1">
      <c r="A276" s="1">
        <v>7</v>
      </c>
      <c r="B276" s="11">
        <v>13</v>
      </c>
      <c r="C276" s="15" t="s">
        <v>163</v>
      </c>
      <c r="D276" s="50"/>
      <c r="E276" s="40" t="s">
        <v>29</v>
      </c>
      <c r="F276" s="13">
        <v>7</v>
      </c>
      <c r="G276" s="54"/>
      <c r="H276" s="37" t="str">
        <f t="shared" si="14"/>
        <v/>
      </c>
    </row>
    <row r="277" spans="1:8" ht="35.1" customHeight="1">
      <c r="A277" s="1">
        <v>7</v>
      </c>
      <c r="B277" s="11">
        <v>14</v>
      </c>
      <c r="C277" s="71" t="s">
        <v>271</v>
      </c>
      <c r="D277" s="50"/>
      <c r="E277" s="40" t="s">
        <v>270</v>
      </c>
      <c r="F277" s="70">
        <v>16</v>
      </c>
      <c r="G277" s="54"/>
      <c r="H277" s="37" t="str">
        <f t="shared" si="14"/>
        <v/>
      </c>
    </row>
    <row r="278" spans="1:8" ht="35.1" customHeight="1">
      <c r="A278" s="1">
        <v>7</v>
      </c>
      <c r="B278" s="11">
        <v>15</v>
      </c>
      <c r="C278" s="15" t="s">
        <v>133</v>
      </c>
      <c r="D278" s="50"/>
      <c r="E278" s="40" t="s">
        <v>29</v>
      </c>
      <c r="F278" s="13">
        <v>6</v>
      </c>
      <c r="G278" s="54"/>
      <c r="H278" s="37" t="str">
        <f t="shared" si="14"/>
        <v/>
      </c>
    </row>
    <row r="279" spans="1:8" ht="35.1" customHeight="1" thickBot="1">
      <c r="A279" s="1">
        <v>7</v>
      </c>
      <c r="B279" s="11">
        <v>16</v>
      </c>
      <c r="C279" s="15" t="s">
        <v>108</v>
      </c>
      <c r="D279" s="50"/>
      <c r="E279" s="40" t="s">
        <v>5</v>
      </c>
      <c r="F279" s="13">
        <v>7</v>
      </c>
      <c r="G279" s="54"/>
      <c r="H279" s="37" t="str">
        <f t="shared" si="14"/>
        <v/>
      </c>
    </row>
    <row r="280" spans="1:8" ht="30" customHeight="1" thickTop="1">
      <c r="A280" s="1">
        <v>0</v>
      </c>
      <c r="B280" s="80" t="str">
        <f>"RAZEM "&amp;C263&amp;" (netto)"</f>
        <v>RAZEM MATERIAŁY EKSPLOATACYJNE (netto)</v>
      </c>
      <c r="C280" s="81"/>
      <c r="D280" s="81"/>
      <c r="E280" s="81"/>
      <c r="F280" s="81"/>
      <c r="G280" s="83"/>
      <c r="H280" s="30" t="str">
        <f>IF(SUM(H264:H279)=0,"",SUM(H264:H279))</f>
        <v/>
      </c>
    </row>
    <row r="281" spans="1:8" ht="14.25" customHeight="1">
      <c r="B281" s="23"/>
      <c r="C281" s="23"/>
      <c r="D281" s="23"/>
      <c r="E281" s="23"/>
      <c r="F281" s="28"/>
      <c r="G281" s="28"/>
      <c r="H281" s="28"/>
    </row>
    <row r="282" spans="1:8" ht="30" customHeight="1">
      <c r="A282" s="1">
        <v>0</v>
      </c>
      <c r="B282" s="75" t="str">
        <f>B53</f>
        <v>RAZEM BATERIE, PRYSZNIC - OSPRZĘT I CZĘŚCI ZAMIENNE (netto)</v>
      </c>
      <c r="C282" s="76"/>
      <c r="D282" s="76"/>
      <c r="E282" s="76"/>
      <c r="F282" s="74" t="str">
        <f>H53</f>
        <v/>
      </c>
      <c r="G282" s="74"/>
      <c r="H282" s="43"/>
    </row>
    <row r="283" spans="1:8" ht="30" customHeight="1">
      <c r="A283" s="1">
        <v>0</v>
      </c>
      <c r="B283" s="75" t="str">
        <f>B116</f>
        <v>RAZEM MUSZLE WC - OSPRZĘT I CZĘŚCI ZAMIENNE (netto)</v>
      </c>
      <c r="C283" s="76"/>
      <c r="D283" s="76"/>
      <c r="E283" s="76"/>
      <c r="F283" s="74" t="str">
        <f>H116</f>
        <v/>
      </c>
      <c r="G283" s="74"/>
      <c r="H283" s="43"/>
    </row>
    <row r="284" spans="1:8" ht="30" customHeight="1">
      <c r="A284" s="1">
        <v>0</v>
      </c>
      <c r="B284" s="75" t="str">
        <f>B148</f>
        <v>RAZEM UMYWALKI, ZLEWOZMYWAKI- OSPRZĘT, CZĘŚCI ZAMIENNE (netto)</v>
      </c>
      <c r="C284" s="76"/>
      <c r="D284" s="76"/>
      <c r="E284" s="76"/>
      <c r="F284" s="74" t="str">
        <f>H148</f>
        <v/>
      </c>
      <c r="G284" s="74"/>
      <c r="H284" s="43"/>
    </row>
    <row r="285" spans="1:8" ht="30" customHeight="1">
      <c r="A285" s="1">
        <v>0</v>
      </c>
      <c r="B285" s="75" t="str">
        <f>B174</f>
        <v>RAZEM BRODZIKI, KABINY - WYPOSAŻENIE, OSPRZĘT (netto)</v>
      </c>
      <c r="C285" s="76"/>
      <c r="D285" s="76"/>
      <c r="E285" s="76"/>
      <c r="F285" s="74" t="str">
        <f>H174</f>
        <v/>
      </c>
      <c r="G285" s="74"/>
      <c r="H285" s="43"/>
    </row>
    <row r="286" spans="1:8" ht="30" customHeight="1">
      <c r="A286" s="1">
        <v>0</v>
      </c>
      <c r="B286" s="75" t="str">
        <f>B225</f>
        <v>RAZEM PVC lub PP - RURY, KSZTAŁTKI (netto)</v>
      </c>
      <c r="C286" s="76"/>
      <c r="D286" s="76"/>
      <c r="E286" s="76"/>
      <c r="F286" s="74" t="str">
        <f>H225</f>
        <v/>
      </c>
      <c r="G286" s="74"/>
      <c r="H286" s="43"/>
    </row>
    <row r="287" spans="1:8" ht="30" customHeight="1">
      <c r="A287" s="1">
        <v>0</v>
      </c>
      <c r="B287" s="75" t="str">
        <f>B259</f>
        <v>RAZEM METAL - RURY, KSZTAŁTKI, ZAWORY (netto)</v>
      </c>
      <c r="C287" s="76"/>
      <c r="D287" s="76"/>
      <c r="E287" s="76"/>
      <c r="F287" s="74" t="str">
        <f>H259</f>
        <v/>
      </c>
      <c r="G287" s="74"/>
      <c r="H287" s="43"/>
    </row>
    <row r="288" spans="1:8" ht="30" customHeight="1" thickBot="1">
      <c r="A288" s="1">
        <v>0</v>
      </c>
      <c r="B288" s="77" t="str">
        <f>B280</f>
        <v>RAZEM MATERIAŁY EKSPLOATACYJNE (netto)</v>
      </c>
      <c r="C288" s="78"/>
      <c r="D288" s="78"/>
      <c r="E288" s="78"/>
      <c r="F288" s="79" t="str">
        <f>H280</f>
        <v/>
      </c>
      <c r="G288" s="79"/>
      <c r="H288" s="43"/>
    </row>
    <row r="289" spans="2:11" ht="30" customHeight="1" thickTop="1">
      <c r="B289" s="80" t="s">
        <v>135</v>
      </c>
      <c r="C289" s="81"/>
      <c r="D289" s="81"/>
      <c r="E289" s="81"/>
      <c r="F289" s="82" t="str">
        <f>IF(SUM(F282:F288)=0,"",SUM(F282:F288))</f>
        <v/>
      </c>
      <c r="G289" s="82"/>
      <c r="H289" s="43"/>
    </row>
    <row r="290" spans="2:11" ht="30.75" customHeight="1">
      <c r="B290" s="72" t="s">
        <v>136</v>
      </c>
      <c r="C290" s="73"/>
      <c r="D290" s="73"/>
      <c r="E290" s="73"/>
      <c r="F290" s="74" t="str">
        <f>IF(F289="","",ROUND(F289*1.23,2))</f>
        <v/>
      </c>
      <c r="G290" s="74"/>
      <c r="H290" s="42"/>
    </row>
    <row r="291" spans="2:11">
      <c r="B291" s="19"/>
      <c r="C291" s="17"/>
      <c r="D291" s="17"/>
      <c r="E291" s="19"/>
    </row>
    <row r="292" spans="2:11" ht="15.75">
      <c r="B292" s="57"/>
      <c r="C292" s="57"/>
      <c r="D292" s="57"/>
      <c r="E292" s="57"/>
      <c r="F292" s="57"/>
      <c r="G292" s="57"/>
      <c r="H292" s="57"/>
    </row>
    <row r="293" spans="2:11">
      <c r="B293" s="19"/>
      <c r="C293" s="17"/>
      <c r="D293" s="17"/>
      <c r="E293" s="19"/>
    </row>
    <row r="294" spans="2:11">
      <c r="B294" s="19"/>
      <c r="C294" s="17"/>
      <c r="D294" s="17"/>
      <c r="E294" s="19"/>
    </row>
    <row r="295" spans="2:11">
      <c r="B295" s="19"/>
      <c r="C295" s="17"/>
      <c r="D295" s="17"/>
      <c r="E295" s="19"/>
    </row>
    <row r="296" spans="2:11" ht="15.75" customHeight="1">
      <c r="B296" s="8"/>
      <c r="C296" s="8"/>
      <c r="D296" s="8"/>
      <c r="E296" s="8"/>
    </row>
    <row r="297" spans="2:11" ht="15.75" customHeight="1">
      <c r="B297" s="8"/>
      <c r="C297" s="8"/>
      <c r="D297" s="8"/>
      <c r="E297" s="8"/>
    </row>
    <row r="298" spans="2:11" ht="15.75">
      <c r="B298" s="8"/>
      <c r="C298" s="8"/>
      <c r="D298" s="8"/>
      <c r="E298" s="8"/>
      <c r="H298" s="34"/>
    </row>
    <row r="299" spans="2:11" ht="15.75" customHeight="1">
      <c r="B299" s="58"/>
      <c r="C299" s="58"/>
      <c r="D299" s="58"/>
      <c r="E299" s="58"/>
      <c r="H299" s="33"/>
      <c r="K299" s="34"/>
    </row>
    <row r="300" spans="2:11" ht="15.75" customHeight="1">
      <c r="B300" s="58"/>
      <c r="C300" s="58"/>
      <c r="D300" s="58"/>
      <c r="E300" s="58"/>
      <c r="H300" s="33"/>
      <c r="K300" s="34"/>
    </row>
    <row r="301" spans="2:11" ht="15.75" customHeight="1">
      <c r="B301" s="8"/>
      <c r="C301" s="8"/>
      <c r="D301" s="8"/>
      <c r="E301" s="8"/>
    </row>
    <row r="302" spans="2:11" ht="15.75">
      <c r="B302" s="8"/>
      <c r="C302" s="8"/>
      <c r="D302" s="8"/>
      <c r="E302" s="8"/>
    </row>
    <row r="303" spans="2:11" ht="15.75" customHeight="1">
      <c r="B303" s="8"/>
      <c r="C303" s="8"/>
      <c r="D303" s="8"/>
      <c r="E303" s="8"/>
    </row>
    <row r="304" spans="2:11" ht="15.75" customHeight="1">
      <c r="B304" s="8"/>
      <c r="C304" s="8"/>
      <c r="D304" s="8"/>
      <c r="E304" s="8"/>
    </row>
    <row r="305" spans="2:5" ht="15.75">
      <c r="B305" s="8"/>
      <c r="C305" s="8"/>
      <c r="D305" s="8"/>
      <c r="E305" s="8"/>
    </row>
    <row r="306" spans="2:5" ht="15.75">
      <c r="B306" s="8"/>
      <c r="C306" s="8"/>
      <c r="D306" s="8"/>
      <c r="E306" s="8"/>
    </row>
    <row r="307" spans="2:5" ht="15.75" customHeight="1">
      <c r="B307" s="8"/>
      <c r="C307" s="8"/>
      <c r="D307" s="8"/>
      <c r="E307" s="8"/>
    </row>
    <row r="308" spans="2:5" ht="15.75">
      <c r="B308" s="8"/>
      <c r="C308" s="8"/>
      <c r="D308" s="8"/>
      <c r="E308" s="8"/>
    </row>
    <row r="309" spans="2:5" ht="15.75" customHeight="1">
      <c r="B309" s="8"/>
      <c r="C309" s="8"/>
      <c r="D309" s="8"/>
      <c r="E309" s="8"/>
    </row>
    <row r="310" spans="2:5" ht="15.75">
      <c r="B310" s="8"/>
      <c r="C310" s="8"/>
      <c r="D310" s="8"/>
      <c r="E310" s="8"/>
    </row>
    <row r="311" spans="2:5" ht="15.75" customHeight="1">
      <c r="B311" s="8"/>
      <c r="C311" s="8"/>
      <c r="D311" s="8"/>
      <c r="E311" s="8"/>
    </row>
  </sheetData>
  <autoFilter ref="B6:H280" xr:uid="{00000000-0009-0000-0000-000000000000}"/>
  <mergeCells count="35">
    <mergeCell ref="B2:H2"/>
    <mergeCell ref="B3:H3"/>
    <mergeCell ref="F5:H5"/>
    <mergeCell ref="C8:H8"/>
    <mergeCell ref="C57:H57"/>
    <mergeCell ref="B116:G116"/>
    <mergeCell ref="B53:G53"/>
    <mergeCell ref="C120:H120"/>
    <mergeCell ref="B148:G148"/>
    <mergeCell ref="C152:H152"/>
    <mergeCell ref="B225:G225"/>
    <mergeCell ref="C178:H178"/>
    <mergeCell ref="B174:G174"/>
    <mergeCell ref="B259:G259"/>
    <mergeCell ref="C263:H263"/>
    <mergeCell ref="C229:H229"/>
    <mergeCell ref="B282:E282"/>
    <mergeCell ref="F282:G282"/>
    <mergeCell ref="B283:E283"/>
    <mergeCell ref="F283:G283"/>
    <mergeCell ref="B280:G280"/>
    <mergeCell ref="B290:E290"/>
    <mergeCell ref="F290:G290"/>
    <mergeCell ref="B284:E284"/>
    <mergeCell ref="F284:G284"/>
    <mergeCell ref="B288:E288"/>
    <mergeCell ref="F288:G288"/>
    <mergeCell ref="B289:E289"/>
    <mergeCell ref="F289:G289"/>
    <mergeCell ref="B285:E285"/>
    <mergeCell ref="F285:G285"/>
    <mergeCell ref="B286:E286"/>
    <mergeCell ref="F286:G286"/>
    <mergeCell ref="B287:E287"/>
    <mergeCell ref="F287:G287"/>
  </mergeCells>
  <pageMargins left="0.23622047244094491" right="0.23622047244094491" top="0.74803149606299213" bottom="0.74803149606299213" header="0.31496062992125984" footer="0.31496062992125984"/>
  <pageSetup paperSize="9" scale="42" firstPageNumber="0" fitToHeight="0" orientation="portrait" r:id="rId1"/>
  <headerFooter>
    <oddFooter>&amp;C&amp;P</oddFooter>
  </headerFooter>
  <rowBreaks count="2" manualBreakCount="2">
    <brk id="210" max="16383" man="1"/>
    <brk id="2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139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załącznik nr 1</vt:lpstr>
      <vt:lpstr>'załącznik nr 1'!Print_Area</vt:lpstr>
    </vt:vector>
  </TitlesOfParts>
  <Company>MS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Czesław Rudiuk</dc:creator>
  <dc:description/>
  <cp:lastModifiedBy>Jolanta Oleksy</cp:lastModifiedBy>
  <cp:revision>11</cp:revision>
  <cp:lastPrinted>2025-03-27T09:59:54Z</cp:lastPrinted>
  <dcterms:created xsi:type="dcterms:W3CDTF">2018-03-21T08:27:32Z</dcterms:created>
  <dcterms:modified xsi:type="dcterms:W3CDTF">2025-03-27T09:59:56Z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MS AGH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