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5\4 PRZEGLĄDY MATERACE\"/>
    </mc:Choice>
  </mc:AlternateContent>
  <xr:revisionPtr revIDLastSave="0" documentId="13_ncr:1_{125F9E0A-77DD-4CCC-BF62-8BFDAF0661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1" r:id="rId1"/>
  </sheets>
  <definedNames>
    <definedName name="_xlnm.Print_Area" localSheetId="0">'Formularz cenowy'!#REF!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1" i="1" l="1"/>
  <c r="N112" i="1"/>
  <c r="N113" i="1"/>
  <c r="N114" i="1"/>
  <c r="N115" i="1"/>
  <c r="N116" i="1"/>
  <c r="N117" i="1"/>
  <c r="N118" i="1"/>
  <c r="N119" i="1"/>
  <c r="N120" i="1"/>
  <c r="N121" i="1"/>
  <c r="N110" i="1"/>
  <c r="G4" i="1"/>
  <c r="H4" i="1" s="1"/>
  <c r="G5" i="1"/>
  <c r="H5" i="1" s="1"/>
  <c r="G3" i="1"/>
  <c r="H3" i="1" s="1"/>
  <c r="G28" i="1"/>
  <c r="H28" i="1" s="1"/>
  <c r="G29" i="1"/>
  <c r="H29" i="1" s="1"/>
  <c r="G27" i="1"/>
  <c r="H2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87" i="1"/>
  <c r="H87" i="1" s="1"/>
  <c r="G81" i="1"/>
  <c r="H81" i="1" s="1"/>
  <c r="G82" i="1"/>
  <c r="H82" i="1" s="1"/>
  <c r="G80" i="1"/>
  <c r="H80" i="1" s="1"/>
  <c r="E6" i="1"/>
  <c r="E30" i="1"/>
  <c r="E97" i="1"/>
  <c r="E83" i="1"/>
  <c r="E102" i="1"/>
  <c r="G101" i="1"/>
  <c r="H101" i="1" s="1"/>
  <c r="H102" i="1" s="1"/>
  <c r="G75" i="1"/>
  <c r="H75" i="1" s="1"/>
  <c r="G74" i="1"/>
  <c r="H74" i="1" s="1"/>
  <c r="E76" i="1"/>
  <c r="E70" i="1"/>
  <c r="G69" i="1"/>
  <c r="H69" i="1" s="1"/>
  <c r="G68" i="1"/>
  <c r="H68" i="1" s="1"/>
  <c r="E64" i="1"/>
  <c r="G63" i="1"/>
  <c r="H63" i="1" s="1"/>
  <c r="H64" i="1" s="1"/>
  <c r="G57" i="1"/>
  <c r="G52" i="1"/>
  <c r="H52" i="1" s="1"/>
  <c r="H53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G34" i="1"/>
  <c r="E23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10" i="1"/>
  <c r="H10" i="1" s="1"/>
  <c r="H83" i="1" l="1"/>
  <c r="H76" i="1"/>
  <c r="H97" i="1"/>
  <c r="H57" i="1"/>
  <c r="H70" i="1"/>
  <c r="E59" i="1"/>
  <c r="H30" i="1"/>
  <c r="H6" i="1"/>
  <c r="G58" i="1"/>
  <c r="H58" i="1" s="1"/>
  <c r="H34" i="1"/>
  <c r="H23" i="1"/>
  <c r="E48" i="1"/>
  <c r="H47" i="1"/>
  <c r="H59" i="1" l="1"/>
  <c r="H48" i="1"/>
  <c r="H105" i="1" s="1"/>
  <c r="E105" i="1"/>
</calcChain>
</file>

<file path=xl/sharedStrings.xml><?xml version="1.0" encoding="utf-8"?>
<sst xmlns="http://schemas.openxmlformats.org/spreadsheetml/2006/main" count="272" uniqueCount="80">
  <si>
    <t>L.p.</t>
  </si>
  <si>
    <t xml:space="preserve">Nazwa </t>
  </si>
  <si>
    <t>Nr fabryczny</t>
  </si>
  <si>
    <t>Rok produkcji</t>
  </si>
  <si>
    <t>1.</t>
  </si>
  <si>
    <t>MATERAC PRZECIWODLEŻYNOWY Z ZASILACZEM ARJOHUNTLEIGH</t>
  </si>
  <si>
    <t>2.</t>
  </si>
  <si>
    <t>3.</t>
  </si>
  <si>
    <t>4.</t>
  </si>
  <si>
    <t>5.</t>
  </si>
  <si>
    <t>6.</t>
  </si>
  <si>
    <t>MATERAC PRZECIWODLEŻYNOWY ALPHA TRANCELL DELUXE Z ZASILACZEM</t>
  </si>
  <si>
    <t>7.</t>
  </si>
  <si>
    <t>8.</t>
  </si>
  <si>
    <t>9.</t>
  </si>
  <si>
    <t>10.</t>
  </si>
  <si>
    <t>11.</t>
  </si>
  <si>
    <t>12.</t>
  </si>
  <si>
    <t>13.</t>
  </si>
  <si>
    <t>14.</t>
  </si>
  <si>
    <t>ZASILACZ DO MATERACA PRZECIWODLEŻYNOWEGO ALPHA TRANCELL DELUXE</t>
  </si>
  <si>
    <t>ŁÓŻKO WIELOFUNKCYJNE STEROWANE ELEKTRYCZNIE ENTERPRISE 5000X</t>
  </si>
  <si>
    <t>PO465543</t>
  </si>
  <si>
    <t>PO465544</t>
  </si>
  <si>
    <t>PO465546</t>
  </si>
  <si>
    <t>PO465545</t>
  </si>
  <si>
    <t>MATERAC PRZECIWODLEŻYNOWY ALPHA TRANCELL DELUXE</t>
  </si>
  <si>
    <t>STÓŁ DO PIONIZACJI SARA COMBILIZER</t>
  </si>
  <si>
    <t>PO345236</t>
  </si>
  <si>
    <t>ŁÓŻKO INTENSYWNEJ OPIEKI CITADEL Z WAGĄ I MATERACEM PRZECIWODLEŻYNOWYM</t>
  </si>
  <si>
    <t>MATERAC CITADEL Z POMPĄ</t>
  </si>
  <si>
    <t>110140400035, TCC1711-001</t>
  </si>
  <si>
    <t>ŁÓŻKO INTENSYWNEJ OPIEKI Z WAGĄ I MATERACEM P/ODLEŻYNOWYM ENTERPRISE 9000X / MON</t>
  </si>
  <si>
    <t>P0562301</t>
  </si>
  <si>
    <t>MATERAC PRZECIWODLEŻYNOWY NIMBUS PROFESSIONAL Z POMPĄ / MON</t>
  </si>
  <si>
    <t>1900018267/1900017529</t>
  </si>
  <si>
    <t>P0562302</t>
  </si>
  <si>
    <t>1900018269/1900017531</t>
  </si>
  <si>
    <t>Materac przeciwodleżynowy zmiennociśnieniowy z zasilaczem</t>
  </si>
  <si>
    <t>2100037058 / 2100024491</t>
  </si>
  <si>
    <t>2100037059 / 2100024493</t>
  </si>
  <si>
    <t>2100037060 / 2100024494</t>
  </si>
  <si>
    <t>Materac zmiennociśnieniowy typ PXB001DAR</t>
  </si>
  <si>
    <t>Pompa Auto Logic 200</t>
  </si>
  <si>
    <t>Łóżko elektryczne Enterprise 5000X</t>
  </si>
  <si>
    <t>P0634383</t>
  </si>
  <si>
    <t>P0634355</t>
  </si>
  <si>
    <t>P0634374</t>
  </si>
  <si>
    <t>P0634359</t>
  </si>
  <si>
    <t>P0634334</t>
  </si>
  <si>
    <t>P0634357</t>
  </si>
  <si>
    <t>P0634502</t>
  </si>
  <si>
    <t>P0634327</t>
  </si>
  <si>
    <t>P0634351</t>
  </si>
  <si>
    <t>P0634363</t>
  </si>
  <si>
    <t>Wanna Primo</t>
  </si>
  <si>
    <t>P0763033</t>
  </si>
  <si>
    <t xml:space="preserve">Zadanie nr 2. Przeglądy okresowe i naprawy - Materacy przeciwodleżynowych Alpha Trancell Deluxe z zasilaczem (13 pozycji) </t>
  </si>
  <si>
    <t>Zadanie nr 3. Przeglądy okresowe i naprawy - Zasilaczy do materaca przeciwodleżynowego Alpha Trancell Deluxe (3 pozycje)</t>
  </si>
  <si>
    <t>Zadanie nr 4. Przeglądy okresowe i naprawy - Łóżek wielofunkcyjnych sterowanych elektrycznie ENTERPRISE 5000X (14 pozycji)</t>
  </si>
  <si>
    <t>Zadanie nr 5. Przeglądy okresowe i naprawy - Stołu do pionizacji SARA COMBILIZER</t>
  </si>
  <si>
    <t>Zadanie nr 6. Przeglądy okresowe i naprawy - Łóżek intenesywnej opieki CITADEL z wagą i materacem przeciwodleżynowym (2 pozycje)</t>
  </si>
  <si>
    <t xml:space="preserve">Zadanie nr 7. Przeglądy okresowe i naprawy - Materaca CITADEL z pompą </t>
  </si>
  <si>
    <t>Zadanie nr 8. Przeglądy okresowe i naprawy - Łóżek intensywnej opieki z wagą i materacem przeciwodleżynowym ENTERPRISE 9000X (2 pozycje)</t>
  </si>
  <si>
    <t>Zadanie nr 9. Przeglądy okresowe i naprawy -  Materacy przeciwodleżynowych NIMBUS PROFESSIONAL z pompą (2 pozycje)</t>
  </si>
  <si>
    <t>Zadanie nr 10. Przeglądy okresowe i naprawy - Materacy przeciwodleżynowych zmiennociśnieniowych z zasilaczem</t>
  </si>
  <si>
    <t>Zadanie nr 11. Przeglądy okresowe i naprawy - Materacy zmiennociśnieniowych typu PXB001DAR oraz pomp Auto Logic 200</t>
  </si>
  <si>
    <t xml:space="preserve">Zadanie nr 12. Przeglądy okresowe i naprawy - Wanny Primo </t>
  </si>
  <si>
    <t xml:space="preserve">Kwota netto  </t>
  </si>
  <si>
    <t xml:space="preserve">VAT </t>
  </si>
  <si>
    <t xml:space="preserve">Kwota </t>
  </si>
  <si>
    <t xml:space="preserve">Kwota brutto </t>
  </si>
  <si>
    <t>Suma:</t>
  </si>
  <si>
    <t xml:space="preserve">Suma: </t>
  </si>
  <si>
    <t xml:space="preserve">Łącznie: </t>
  </si>
  <si>
    <t xml:space="preserve">Kwota netto </t>
  </si>
  <si>
    <t>Zadanie nr 1. Przeglądy okresowe i naprawy - Materacy przeciwodleżynowych z zasilaczem Arjohuntleigh (3 pozycje)</t>
  </si>
  <si>
    <t>podpis kwalifikowany osoby uprawnionej do składania oświadczeń woli w imieniu Oferenta</t>
  </si>
  <si>
    <r>
      <t xml:space="preserve">P0512693, </t>
    </r>
    <r>
      <rPr>
        <b/>
        <sz val="10"/>
        <color rgb="FFFF0000"/>
        <rFont val="Czcionka tekstu podstawowego"/>
        <charset val="238"/>
      </rPr>
      <t xml:space="preserve">TCC1711-009 </t>
    </r>
  </si>
  <si>
    <r>
      <t xml:space="preserve">P0512694, </t>
    </r>
    <r>
      <rPr>
        <b/>
        <sz val="10"/>
        <color rgb="FFFF0000"/>
        <rFont val="Czcionka tekstu podstawowego"/>
        <charset val="238"/>
      </rPr>
      <t xml:space="preserve">TCC1711-011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</si>
</sst>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sz val="10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9" fontId="1" fillId="0" borderId="28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2"/>
  <sheetViews>
    <sheetView tabSelected="1" view="pageLayout" topLeftCell="A55" zoomScaleNormal="100" workbookViewId="0">
      <selection activeCell="C58" sqref="C58"/>
    </sheetView>
  </sheetViews>
  <sheetFormatPr defaultRowHeight="12.75"/>
  <cols>
    <col min="1" max="1" width="9" style="3"/>
    <col min="2" max="2" width="64.75" style="3" customWidth="1"/>
    <col min="3" max="3" width="19.625" style="3" customWidth="1"/>
    <col min="4" max="4" width="13.25" style="3" customWidth="1"/>
    <col min="5" max="5" width="11" style="3" customWidth="1"/>
    <col min="6" max="6" width="11.375" style="3" customWidth="1"/>
    <col min="7" max="7" width="9" style="3"/>
    <col min="8" max="8" width="11" style="3" customWidth="1"/>
    <col min="9" max="9" width="9" style="3"/>
    <col min="10" max="10" width="49.375" style="3" customWidth="1"/>
    <col min="11" max="11" width="10.625" style="3" bestFit="1" customWidth="1"/>
    <col min="12" max="12" width="10.5" style="3" customWidth="1"/>
    <col min="13" max="13" width="10.875" style="3" customWidth="1"/>
    <col min="14" max="14" width="9.75" style="3" bestFit="1" customWidth="1"/>
    <col min="15" max="15" width="9" style="3"/>
    <col min="16" max="16" width="47.25" style="3" customWidth="1"/>
    <col min="17" max="17" width="11.75" style="3" customWidth="1"/>
    <col min="18" max="18" width="9" style="3"/>
    <col min="19" max="19" width="14.25" style="3" customWidth="1"/>
    <col min="20" max="21" width="9" style="3"/>
    <col min="22" max="22" width="48.875" style="3" customWidth="1"/>
    <col min="23" max="23" width="17.375" style="3" customWidth="1"/>
    <col min="24" max="24" width="9" style="3"/>
    <col min="25" max="25" width="18" style="3" customWidth="1"/>
    <col min="26" max="16384" width="9" style="3"/>
  </cols>
  <sheetData>
    <row r="1" spans="1:8" ht="14.25" customHeight="1" thickBot="1">
      <c r="A1" s="49" t="s">
        <v>76</v>
      </c>
      <c r="B1" s="50"/>
      <c r="C1" s="50"/>
      <c r="D1" s="50"/>
      <c r="E1" s="50"/>
      <c r="F1" s="50"/>
      <c r="G1" s="50"/>
      <c r="H1" s="51"/>
    </row>
    <row r="2" spans="1:8">
      <c r="A2" s="32" t="s">
        <v>0</v>
      </c>
      <c r="B2" s="33" t="s">
        <v>1</v>
      </c>
      <c r="C2" s="32" t="s">
        <v>2</v>
      </c>
      <c r="D2" s="32" t="s">
        <v>3</v>
      </c>
      <c r="E2" s="32" t="s">
        <v>75</v>
      </c>
      <c r="F2" s="32" t="s">
        <v>69</v>
      </c>
      <c r="G2" s="32" t="s">
        <v>70</v>
      </c>
      <c r="H2" s="34" t="s">
        <v>71</v>
      </c>
    </row>
    <row r="3" spans="1:8">
      <c r="A3" s="1" t="s">
        <v>4</v>
      </c>
      <c r="B3" s="2" t="s">
        <v>5</v>
      </c>
      <c r="C3" s="1">
        <v>1500040117</v>
      </c>
      <c r="D3" s="1">
        <v>2016</v>
      </c>
      <c r="E3" s="16"/>
      <c r="F3" s="17">
        <v>0.08</v>
      </c>
      <c r="G3" s="16">
        <f>E3*F3</f>
        <v>0</v>
      </c>
      <c r="H3" s="16">
        <f>E3+G3</f>
        <v>0</v>
      </c>
    </row>
    <row r="4" spans="1:8">
      <c r="A4" s="1" t="s">
        <v>6</v>
      </c>
      <c r="B4" s="2" t="s">
        <v>5</v>
      </c>
      <c r="C4" s="1">
        <v>1500040119</v>
      </c>
      <c r="D4" s="1">
        <v>2016</v>
      </c>
      <c r="E4" s="16"/>
      <c r="F4" s="17">
        <v>0.08</v>
      </c>
      <c r="G4" s="16">
        <f t="shared" ref="G4:G5" si="0">E4*F4</f>
        <v>0</v>
      </c>
      <c r="H4" s="16">
        <f t="shared" ref="H4:H5" si="1">E4+G4</f>
        <v>0</v>
      </c>
    </row>
    <row r="5" spans="1:8" ht="13.5" thickBot="1">
      <c r="A5" s="1" t="s">
        <v>7</v>
      </c>
      <c r="B5" s="2" t="s">
        <v>5</v>
      </c>
      <c r="C5" s="1">
        <v>1500040116</v>
      </c>
      <c r="D5" s="1">
        <v>2016</v>
      </c>
      <c r="E5" s="16"/>
      <c r="F5" s="17">
        <v>0.08</v>
      </c>
      <c r="G5" s="16">
        <f t="shared" si="0"/>
        <v>0</v>
      </c>
      <c r="H5" s="16">
        <f t="shared" si="1"/>
        <v>0</v>
      </c>
    </row>
    <row r="6" spans="1:8" ht="13.5" thickBot="1">
      <c r="B6" s="4"/>
      <c r="D6" s="12" t="s">
        <v>73</v>
      </c>
      <c r="E6" s="26">
        <f>SUM(E2:E5)</f>
        <v>0</v>
      </c>
      <c r="G6" s="12" t="s">
        <v>73</v>
      </c>
      <c r="H6" s="26">
        <f>SUM(H2:H5)</f>
        <v>0</v>
      </c>
    </row>
    <row r="7" spans="1:8" ht="13.5" thickBot="1">
      <c r="B7" s="4"/>
    </row>
    <row r="8" spans="1:8" ht="15" customHeight="1" thickBot="1">
      <c r="A8" s="49" t="s">
        <v>57</v>
      </c>
      <c r="B8" s="50"/>
      <c r="C8" s="50"/>
      <c r="D8" s="50"/>
      <c r="E8" s="50"/>
      <c r="F8" s="50"/>
      <c r="G8" s="50"/>
      <c r="H8" s="51"/>
    </row>
    <row r="9" spans="1:8">
      <c r="A9" s="35" t="s">
        <v>0</v>
      </c>
      <c r="B9" s="33" t="s">
        <v>1</v>
      </c>
      <c r="C9" s="32" t="s">
        <v>2</v>
      </c>
      <c r="D9" s="32" t="s">
        <v>3</v>
      </c>
      <c r="E9" s="32" t="s">
        <v>68</v>
      </c>
      <c r="F9" s="32" t="s">
        <v>69</v>
      </c>
      <c r="G9" s="32" t="s">
        <v>70</v>
      </c>
      <c r="H9" s="34" t="s">
        <v>71</v>
      </c>
    </row>
    <row r="10" spans="1:8">
      <c r="A10" s="7" t="s">
        <v>4</v>
      </c>
      <c r="B10" s="2" t="s">
        <v>11</v>
      </c>
      <c r="C10" s="1">
        <v>1900006178</v>
      </c>
      <c r="D10" s="1">
        <v>2019</v>
      </c>
      <c r="E10" s="16"/>
      <c r="F10" s="17">
        <v>0.08</v>
      </c>
      <c r="G10" s="16">
        <f>E10*F10</f>
        <v>0</v>
      </c>
      <c r="H10" s="18">
        <f>E10+G10</f>
        <v>0</v>
      </c>
    </row>
    <row r="11" spans="1:8">
      <c r="A11" s="7" t="s">
        <v>6</v>
      </c>
      <c r="B11" s="2" t="s">
        <v>11</v>
      </c>
      <c r="C11" s="1">
        <v>1900009777</v>
      </c>
      <c r="D11" s="1">
        <v>2019</v>
      </c>
      <c r="E11" s="16"/>
      <c r="F11" s="17">
        <v>0.08</v>
      </c>
      <c r="G11" s="16">
        <f t="shared" ref="G11:G22" si="2">E11*F11</f>
        <v>0</v>
      </c>
      <c r="H11" s="18">
        <f t="shared" ref="H11:H22" si="3">E11+G11</f>
        <v>0</v>
      </c>
    </row>
    <row r="12" spans="1:8">
      <c r="A12" s="7" t="s">
        <v>7</v>
      </c>
      <c r="B12" s="2" t="s">
        <v>11</v>
      </c>
      <c r="C12" s="1">
        <v>1900009773</v>
      </c>
      <c r="D12" s="1">
        <v>2019</v>
      </c>
      <c r="E12" s="16"/>
      <c r="F12" s="17">
        <v>0.08</v>
      </c>
      <c r="G12" s="16">
        <f t="shared" si="2"/>
        <v>0</v>
      </c>
      <c r="H12" s="18">
        <f t="shared" si="3"/>
        <v>0</v>
      </c>
    </row>
    <row r="13" spans="1:8">
      <c r="A13" s="7" t="s">
        <v>8</v>
      </c>
      <c r="B13" s="2" t="s">
        <v>11</v>
      </c>
      <c r="C13" s="1">
        <v>1900009774</v>
      </c>
      <c r="D13" s="1">
        <v>2019</v>
      </c>
      <c r="E13" s="16"/>
      <c r="F13" s="17">
        <v>0.08</v>
      </c>
      <c r="G13" s="16">
        <f t="shared" si="2"/>
        <v>0</v>
      </c>
      <c r="H13" s="18">
        <f t="shared" si="3"/>
        <v>0</v>
      </c>
    </row>
    <row r="14" spans="1:8">
      <c r="A14" s="7" t="s">
        <v>9</v>
      </c>
      <c r="B14" s="2" t="s">
        <v>11</v>
      </c>
      <c r="C14" s="1">
        <v>1900009770</v>
      </c>
      <c r="D14" s="1">
        <v>2019</v>
      </c>
      <c r="E14" s="16"/>
      <c r="F14" s="17">
        <v>0.08</v>
      </c>
      <c r="G14" s="16">
        <f t="shared" si="2"/>
        <v>0</v>
      </c>
      <c r="H14" s="18">
        <f t="shared" si="3"/>
        <v>0</v>
      </c>
    </row>
    <row r="15" spans="1:8">
      <c r="A15" s="7" t="s">
        <v>10</v>
      </c>
      <c r="B15" s="2" t="s">
        <v>11</v>
      </c>
      <c r="C15" s="1">
        <v>1900009771</v>
      </c>
      <c r="D15" s="1">
        <v>2019</v>
      </c>
      <c r="E15" s="16"/>
      <c r="F15" s="17">
        <v>0.08</v>
      </c>
      <c r="G15" s="16">
        <f t="shared" si="2"/>
        <v>0</v>
      </c>
      <c r="H15" s="18">
        <f t="shared" si="3"/>
        <v>0</v>
      </c>
    </row>
    <row r="16" spans="1:8">
      <c r="A16" s="7" t="s">
        <v>12</v>
      </c>
      <c r="B16" s="2" t="s">
        <v>11</v>
      </c>
      <c r="C16" s="1">
        <v>1900009772</v>
      </c>
      <c r="D16" s="1">
        <v>2019</v>
      </c>
      <c r="E16" s="16"/>
      <c r="F16" s="17">
        <v>0.08</v>
      </c>
      <c r="G16" s="16">
        <f t="shared" si="2"/>
        <v>0</v>
      </c>
      <c r="H16" s="18">
        <f t="shared" si="3"/>
        <v>0</v>
      </c>
    </row>
    <row r="17" spans="1:8">
      <c r="A17" s="7" t="s">
        <v>13</v>
      </c>
      <c r="B17" s="2" t="s">
        <v>11</v>
      </c>
      <c r="C17" s="1">
        <v>1900009775</v>
      </c>
      <c r="D17" s="1">
        <v>2019</v>
      </c>
      <c r="E17" s="16"/>
      <c r="F17" s="17">
        <v>0.08</v>
      </c>
      <c r="G17" s="16">
        <f t="shared" si="2"/>
        <v>0</v>
      </c>
      <c r="H17" s="18">
        <f t="shared" si="3"/>
        <v>0</v>
      </c>
    </row>
    <row r="18" spans="1:8">
      <c r="A18" s="7" t="s">
        <v>14</v>
      </c>
      <c r="B18" s="2" t="s">
        <v>11</v>
      </c>
      <c r="C18" s="1">
        <v>1900009776</v>
      </c>
      <c r="D18" s="1">
        <v>2019</v>
      </c>
      <c r="E18" s="16"/>
      <c r="F18" s="17">
        <v>0.08</v>
      </c>
      <c r="G18" s="16">
        <f t="shared" si="2"/>
        <v>0</v>
      </c>
      <c r="H18" s="18">
        <f t="shared" si="3"/>
        <v>0</v>
      </c>
    </row>
    <row r="19" spans="1:8">
      <c r="A19" s="7" t="s">
        <v>15</v>
      </c>
      <c r="B19" s="2" t="s">
        <v>26</v>
      </c>
      <c r="C19" s="1">
        <v>1700042144</v>
      </c>
      <c r="D19" s="1">
        <v>2017</v>
      </c>
      <c r="E19" s="16"/>
      <c r="F19" s="17">
        <v>0.08</v>
      </c>
      <c r="G19" s="16">
        <f t="shared" si="2"/>
        <v>0</v>
      </c>
      <c r="H19" s="18">
        <f t="shared" si="3"/>
        <v>0</v>
      </c>
    </row>
    <row r="20" spans="1:8">
      <c r="A20" s="7" t="s">
        <v>16</v>
      </c>
      <c r="B20" s="2" t="s">
        <v>26</v>
      </c>
      <c r="C20" s="1">
        <v>1700042147</v>
      </c>
      <c r="D20" s="1">
        <v>2017</v>
      </c>
      <c r="E20" s="16"/>
      <c r="F20" s="17">
        <v>0.08</v>
      </c>
      <c r="G20" s="16">
        <f t="shared" si="2"/>
        <v>0</v>
      </c>
      <c r="H20" s="18">
        <f t="shared" si="3"/>
        <v>0</v>
      </c>
    </row>
    <row r="21" spans="1:8">
      <c r="A21" s="7" t="s">
        <v>17</v>
      </c>
      <c r="B21" s="2" t="s">
        <v>26</v>
      </c>
      <c r="C21" s="1">
        <v>1700042145</v>
      </c>
      <c r="D21" s="1">
        <v>2017</v>
      </c>
      <c r="E21" s="16"/>
      <c r="F21" s="17">
        <v>0.08</v>
      </c>
      <c r="G21" s="16">
        <f t="shared" si="2"/>
        <v>0</v>
      </c>
      <c r="H21" s="18">
        <f t="shared" si="3"/>
        <v>0</v>
      </c>
    </row>
    <row r="22" spans="1:8" ht="13.5" thickBot="1">
      <c r="A22" s="8" t="s">
        <v>18</v>
      </c>
      <c r="B22" s="9" t="s">
        <v>26</v>
      </c>
      <c r="C22" s="10">
        <v>1700042179</v>
      </c>
      <c r="D22" s="10">
        <v>2017</v>
      </c>
      <c r="E22" s="19"/>
      <c r="F22" s="20">
        <v>0.08</v>
      </c>
      <c r="G22" s="19">
        <f t="shared" si="2"/>
        <v>0</v>
      </c>
      <c r="H22" s="21">
        <f t="shared" si="3"/>
        <v>0</v>
      </c>
    </row>
    <row r="23" spans="1:8" ht="13.5" thickBot="1">
      <c r="B23" s="4"/>
      <c r="D23" s="6" t="s">
        <v>72</v>
      </c>
      <c r="E23" s="22">
        <f>SUM(E10:E22)</f>
        <v>0</v>
      </c>
      <c r="F23" s="23"/>
      <c r="G23" s="15" t="s">
        <v>73</v>
      </c>
      <c r="H23" s="24">
        <f>SUM(H10:H22)</f>
        <v>0</v>
      </c>
    </row>
    <row r="24" spans="1:8" ht="13.5" thickBot="1">
      <c r="B24" s="4"/>
      <c r="E24" s="25"/>
      <c r="F24" s="23"/>
      <c r="G24" s="25"/>
    </row>
    <row r="25" spans="1:8" ht="14.25" customHeight="1" thickBot="1">
      <c r="A25" s="46" t="s">
        <v>58</v>
      </c>
      <c r="B25" s="47"/>
      <c r="C25" s="47"/>
      <c r="D25" s="47"/>
      <c r="E25" s="47"/>
      <c r="F25" s="47"/>
      <c r="G25" s="47"/>
      <c r="H25" s="48"/>
    </row>
    <row r="26" spans="1:8">
      <c r="A26" s="32" t="s">
        <v>0</v>
      </c>
      <c r="B26" s="33" t="s">
        <v>1</v>
      </c>
      <c r="C26" s="32" t="s">
        <v>2</v>
      </c>
      <c r="D26" s="32" t="s">
        <v>3</v>
      </c>
      <c r="E26" s="32" t="s">
        <v>68</v>
      </c>
      <c r="F26" s="32" t="s">
        <v>69</v>
      </c>
      <c r="G26" s="32" t="s">
        <v>70</v>
      </c>
      <c r="H26" s="34" t="s">
        <v>71</v>
      </c>
    </row>
    <row r="27" spans="1:8" ht="25.5">
      <c r="A27" s="1" t="s">
        <v>4</v>
      </c>
      <c r="B27" s="2" t="s">
        <v>20</v>
      </c>
      <c r="C27" s="42">
        <v>1500034100</v>
      </c>
      <c r="D27" s="1">
        <v>2016</v>
      </c>
      <c r="E27" s="16"/>
      <c r="F27" s="23">
        <v>0.08</v>
      </c>
      <c r="G27" s="16">
        <f>E27*F27</f>
        <v>0</v>
      </c>
      <c r="H27" s="16">
        <f>E27+G27</f>
        <v>0</v>
      </c>
    </row>
    <row r="28" spans="1:8" ht="25.5">
      <c r="A28" s="1" t="s">
        <v>6</v>
      </c>
      <c r="B28" s="2" t="s">
        <v>20</v>
      </c>
      <c r="C28" s="42">
        <v>1500034104</v>
      </c>
      <c r="D28" s="1">
        <v>2016</v>
      </c>
      <c r="E28" s="16"/>
      <c r="F28" s="17">
        <v>0.08</v>
      </c>
      <c r="G28" s="16">
        <f t="shared" ref="G28:G29" si="4">E28*F28</f>
        <v>0</v>
      </c>
      <c r="H28" s="16">
        <f t="shared" ref="H28:H29" si="5">E28+G28</f>
        <v>0</v>
      </c>
    </row>
    <row r="29" spans="1:8" ht="26.25" thickBot="1">
      <c r="A29" s="1" t="s">
        <v>7</v>
      </c>
      <c r="B29" s="2" t="s">
        <v>20</v>
      </c>
      <c r="C29" s="42">
        <v>1500034108</v>
      </c>
      <c r="D29" s="5">
        <v>2016</v>
      </c>
      <c r="E29" s="16"/>
      <c r="F29" s="17">
        <v>0.08</v>
      </c>
      <c r="G29" s="16">
        <f t="shared" si="4"/>
        <v>0</v>
      </c>
      <c r="H29" s="16">
        <f t="shared" si="5"/>
        <v>0</v>
      </c>
    </row>
    <row r="30" spans="1:8" ht="13.5" thickBot="1">
      <c r="B30" s="4"/>
      <c r="D30" s="12" t="s">
        <v>72</v>
      </c>
      <c r="E30" s="26">
        <f>SUM(E26:E29)</f>
        <v>0</v>
      </c>
      <c r="G30" s="12" t="s">
        <v>73</v>
      </c>
      <c r="H30" s="26">
        <f>SUM(H26:H29)</f>
        <v>0</v>
      </c>
    </row>
    <row r="31" spans="1:8" ht="13.5" thickBot="1">
      <c r="B31" s="4"/>
    </row>
    <row r="32" spans="1:8" ht="15" customHeight="1">
      <c r="A32" s="54" t="s">
        <v>59</v>
      </c>
      <c r="B32" s="55"/>
      <c r="C32" s="55"/>
      <c r="D32" s="55"/>
      <c r="E32" s="55"/>
      <c r="F32" s="55"/>
      <c r="G32" s="55"/>
      <c r="H32" s="56"/>
    </row>
    <row r="33" spans="1:8">
      <c r="A33" s="35" t="s">
        <v>0</v>
      </c>
      <c r="B33" s="33" t="s">
        <v>1</v>
      </c>
      <c r="C33" s="32" t="s">
        <v>2</v>
      </c>
      <c r="D33" s="32" t="s">
        <v>3</v>
      </c>
      <c r="E33" s="32" t="s">
        <v>68</v>
      </c>
      <c r="F33" s="32" t="s">
        <v>69</v>
      </c>
      <c r="G33" s="32" t="s">
        <v>70</v>
      </c>
      <c r="H33" s="34" t="s">
        <v>71</v>
      </c>
    </row>
    <row r="34" spans="1:8">
      <c r="A34" s="7" t="s">
        <v>4</v>
      </c>
      <c r="B34" s="2" t="s">
        <v>21</v>
      </c>
      <c r="C34" s="1" t="s">
        <v>22</v>
      </c>
      <c r="D34" s="1">
        <v>2017</v>
      </c>
      <c r="E34" s="16"/>
      <c r="F34" s="17">
        <v>0.08</v>
      </c>
      <c r="G34" s="16">
        <f>E34*F34</f>
        <v>0</v>
      </c>
      <c r="H34" s="18">
        <f>E34+G34</f>
        <v>0</v>
      </c>
    </row>
    <row r="35" spans="1:8">
      <c r="A35" s="7" t="s">
        <v>6</v>
      </c>
      <c r="B35" s="2" t="s">
        <v>21</v>
      </c>
      <c r="C35" s="1" t="s">
        <v>23</v>
      </c>
      <c r="D35" s="1">
        <v>2017</v>
      </c>
      <c r="E35" s="16"/>
      <c r="F35" s="17">
        <v>0.08</v>
      </c>
      <c r="G35" s="16">
        <f t="shared" ref="G35:G47" si="6">E35*F35</f>
        <v>0</v>
      </c>
      <c r="H35" s="18">
        <f t="shared" ref="H35:H47" si="7">E35+G35</f>
        <v>0</v>
      </c>
    </row>
    <row r="36" spans="1:8">
      <c r="A36" s="7" t="s">
        <v>7</v>
      </c>
      <c r="B36" s="2" t="s">
        <v>21</v>
      </c>
      <c r="C36" s="1" t="s">
        <v>24</v>
      </c>
      <c r="D36" s="1">
        <v>2017</v>
      </c>
      <c r="E36" s="16"/>
      <c r="F36" s="17">
        <v>0.08</v>
      </c>
      <c r="G36" s="16">
        <f t="shared" si="6"/>
        <v>0</v>
      </c>
      <c r="H36" s="18">
        <f t="shared" si="7"/>
        <v>0</v>
      </c>
    </row>
    <row r="37" spans="1:8">
      <c r="A37" s="7" t="s">
        <v>8</v>
      </c>
      <c r="B37" s="2" t="s">
        <v>21</v>
      </c>
      <c r="C37" s="1" t="s">
        <v>25</v>
      </c>
      <c r="D37" s="1">
        <v>2017</v>
      </c>
      <c r="E37" s="16"/>
      <c r="F37" s="17">
        <v>0.08</v>
      </c>
      <c r="G37" s="16">
        <f t="shared" si="6"/>
        <v>0</v>
      </c>
      <c r="H37" s="18">
        <f t="shared" si="7"/>
        <v>0</v>
      </c>
    </row>
    <row r="38" spans="1:8">
      <c r="A38" s="7" t="s">
        <v>9</v>
      </c>
      <c r="B38" s="2" t="s">
        <v>44</v>
      </c>
      <c r="C38" s="1" t="s">
        <v>45</v>
      </c>
      <c r="D38" s="1">
        <v>2020</v>
      </c>
      <c r="E38" s="16"/>
      <c r="F38" s="17">
        <v>0.08</v>
      </c>
      <c r="G38" s="16">
        <f t="shared" si="6"/>
        <v>0</v>
      </c>
      <c r="H38" s="18">
        <f t="shared" si="7"/>
        <v>0</v>
      </c>
    </row>
    <row r="39" spans="1:8">
      <c r="A39" s="7" t="s">
        <v>10</v>
      </c>
      <c r="B39" s="2" t="s">
        <v>44</v>
      </c>
      <c r="C39" s="1" t="s">
        <v>46</v>
      </c>
      <c r="D39" s="1">
        <v>2020</v>
      </c>
      <c r="E39" s="16"/>
      <c r="F39" s="17">
        <v>0.08</v>
      </c>
      <c r="G39" s="16">
        <f t="shared" si="6"/>
        <v>0</v>
      </c>
      <c r="H39" s="18">
        <f t="shared" si="7"/>
        <v>0</v>
      </c>
    </row>
    <row r="40" spans="1:8">
      <c r="A40" s="7" t="s">
        <v>12</v>
      </c>
      <c r="B40" s="2" t="s">
        <v>44</v>
      </c>
      <c r="C40" s="1" t="s">
        <v>47</v>
      </c>
      <c r="D40" s="1">
        <v>2020</v>
      </c>
      <c r="E40" s="16"/>
      <c r="F40" s="17">
        <v>0.08</v>
      </c>
      <c r="G40" s="16">
        <f t="shared" si="6"/>
        <v>0</v>
      </c>
      <c r="H40" s="18">
        <f t="shared" si="7"/>
        <v>0</v>
      </c>
    </row>
    <row r="41" spans="1:8">
      <c r="A41" s="7" t="s">
        <v>13</v>
      </c>
      <c r="B41" s="2" t="s">
        <v>44</v>
      </c>
      <c r="C41" s="1" t="s">
        <v>48</v>
      </c>
      <c r="D41" s="1">
        <v>2020</v>
      </c>
      <c r="E41" s="16"/>
      <c r="F41" s="17">
        <v>0.08</v>
      </c>
      <c r="G41" s="16">
        <f t="shared" si="6"/>
        <v>0</v>
      </c>
      <c r="H41" s="18">
        <f t="shared" si="7"/>
        <v>0</v>
      </c>
    </row>
    <row r="42" spans="1:8">
      <c r="A42" s="7" t="s">
        <v>14</v>
      </c>
      <c r="B42" s="2" t="s">
        <v>44</v>
      </c>
      <c r="C42" s="1" t="s">
        <v>49</v>
      </c>
      <c r="D42" s="1">
        <v>2020</v>
      </c>
      <c r="E42" s="16"/>
      <c r="F42" s="17">
        <v>0.08</v>
      </c>
      <c r="G42" s="16">
        <f t="shared" si="6"/>
        <v>0</v>
      </c>
      <c r="H42" s="18">
        <f t="shared" si="7"/>
        <v>0</v>
      </c>
    </row>
    <row r="43" spans="1:8">
      <c r="A43" s="7" t="s">
        <v>15</v>
      </c>
      <c r="B43" s="2" t="s">
        <v>44</v>
      </c>
      <c r="C43" s="1" t="s">
        <v>50</v>
      </c>
      <c r="D43" s="1">
        <v>2020</v>
      </c>
      <c r="E43" s="16"/>
      <c r="F43" s="17">
        <v>0.08</v>
      </c>
      <c r="G43" s="16">
        <f t="shared" si="6"/>
        <v>0</v>
      </c>
      <c r="H43" s="18">
        <f t="shared" si="7"/>
        <v>0</v>
      </c>
    </row>
    <row r="44" spans="1:8">
      <c r="A44" s="7" t="s">
        <v>16</v>
      </c>
      <c r="B44" s="2" t="s">
        <v>44</v>
      </c>
      <c r="C44" s="1" t="s">
        <v>51</v>
      </c>
      <c r="D44" s="1">
        <v>2020</v>
      </c>
      <c r="E44" s="16"/>
      <c r="F44" s="17">
        <v>0.08</v>
      </c>
      <c r="G44" s="16">
        <f t="shared" si="6"/>
        <v>0</v>
      </c>
      <c r="H44" s="18">
        <f t="shared" si="7"/>
        <v>0</v>
      </c>
    </row>
    <row r="45" spans="1:8">
      <c r="A45" s="7" t="s">
        <v>17</v>
      </c>
      <c r="B45" s="2" t="s">
        <v>44</v>
      </c>
      <c r="C45" s="1" t="s">
        <v>52</v>
      </c>
      <c r="D45" s="1">
        <v>2020</v>
      </c>
      <c r="E45" s="16"/>
      <c r="F45" s="17">
        <v>0.08</v>
      </c>
      <c r="G45" s="16">
        <f t="shared" si="6"/>
        <v>0</v>
      </c>
      <c r="H45" s="18">
        <f t="shared" si="7"/>
        <v>0</v>
      </c>
    </row>
    <row r="46" spans="1:8">
      <c r="A46" s="7" t="s">
        <v>18</v>
      </c>
      <c r="B46" s="2" t="s">
        <v>44</v>
      </c>
      <c r="C46" s="1" t="s">
        <v>53</v>
      </c>
      <c r="D46" s="1">
        <v>2020</v>
      </c>
      <c r="E46" s="16"/>
      <c r="F46" s="17">
        <v>0.08</v>
      </c>
      <c r="G46" s="16">
        <f t="shared" si="6"/>
        <v>0</v>
      </c>
      <c r="H46" s="18">
        <f t="shared" si="7"/>
        <v>0</v>
      </c>
    </row>
    <row r="47" spans="1:8" ht="13.5" thickBot="1">
      <c r="A47" s="8" t="s">
        <v>19</v>
      </c>
      <c r="B47" s="9" t="s">
        <v>44</v>
      </c>
      <c r="C47" s="10" t="s">
        <v>54</v>
      </c>
      <c r="D47" s="10">
        <v>2020</v>
      </c>
      <c r="E47" s="19"/>
      <c r="F47" s="20">
        <v>0.08</v>
      </c>
      <c r="G47" s="19">
        <f t="shared" si="6"/>
        <v>0</v>
      </c>
      <c r="H47" s="21">
        <f t="shared" si="7"/>
        <v>0</v>
      </c>
    </row>
    <row r="48" spans="1:8" ht="13.5" thickBot="1">
      <c r="B48" s="4"/>
      <c r="D48" s="12" t="s">
        <v>73</v>
      </c>
      <c r="E48" s="26">
        <f>SUM(E34:E47)</f>
        <v>0</v>
      </c>
      <c r="F48" s="23"/>
      <c r="G48" s="27" t="s">
        <v>73</v>
      </c>
      <c r="H48" s="26">
        <f>SUM(H34:H47)</f>
        <v>0</v>
      </c>
    </row>
    <row r="49" spans="1:8" ht="13.5" thickBot="1"/>
    <row r="50" spans="1:8" ht="15" customHeight="1">
      <c r="A50" s="57" t="s">
        <v>60</v>
      </c>
      <c r="B50" s="58"/>
      <c r="C50" s="58"/>
      <c r="D50" s="58"/>
      <c r="E50" s="58"/>
      <c r="F50" s="58"/>
      <c r="G50" s="58"/>
      <c r="H50" s="59"/>
    </row>
    <row r="51" spans="1:8">
      <c r="A51" s="36" t="s">
        <v>0</v>
      </c>
      <c r="B51" s="37" t="s">
        <v>1</v>
      </c>
      <c r="C51" s="38" t="s">
        <v>2</v>
      </c>
      <c r="D51" s="38" t="s">
        <v>3</v>
      </c>
      <c r="E51" s="38" t="s">
        <v>68</v>
      </c>
      <c r="F51" s="38" t="s">
        <v>69</v>
      </c>
      <c r="G51" s="38" t="s">
        <v>70</v>
      </c>
      <c r="H51" s="39" t="s">
        <v>71</v>
      </c>
    </row>
    <row r="52" spans="1:8" ht="13.5" thickBot="1">
      <c r="A52" s="8" t="s">
        <v>4</v>
      </c>
      <c r="B52" s="9" t="s">
        <v>27</v>
      </c>
      <c r="C52" s="10" t="s">
        <v>28</v>
      </c>
      <c r="D52" s="10">
        <v>2018</v>
      </c>
      <c r="E52" s="19"/>
      <c r="F52" s="20">
        <v>0.08</v>
      </c>
      <c r="G52" s="28">
        <f>E52*F52</f>
        <v>0</v>
      </c>
      <c r="H52" s="29">
        <f>E52+G52</f>
        <v>0</v>
      </c>
    </row>
    <row r="53" spans="1:8" ht="13.5" thickBot="1">
      <c r="B53" s="4"/>
      <c r="D53" s="11" t="s">
        <v>72</v>
      </c>
      <c r="E53" s="26"/>
      <c r="F53" s="23"/>
      <c r="G53" s="27" t="s">
        <v>73</v>
      </c>
      <c r="H53" s="26">
        <f>H52</f>
        <v>0</v>
      </c>
    </row>
    <row r="54" spans="1:8" ht="13.5" thickBot="1">
      <c r="B54" s="4"/>
    </row>
    <row r="55" spans="1:8" ht="15" customHeight="1">
      <c r="A55" s="54" t="s">
        <v>61</v>
      </c>
      <c r="B55" s="55"/>
      <c r="C55" s="55"/>
      <c r="D55" s="55"/>
      <c r="E55" s="55"/>
      <c r="F55" s="55"/>
      <c r="G55" s="55"/>
      <c r="H55" s="56"/>
    </row>
    <row r="56" spans="1:8">
      <c r="A56" s="35" t="s">
        <v>0</v>
      </c>
      <c r="B56" s="33" t="s">
        <v>1</v>
      </c>
      <c r="C56" s="32" t="s">
        <v>2</v>
      </c>
      <c r="D56" s="32" t="s">
        <v>3</v>
      </c>
      <c r="E56" s="32" t="s">
        <v>68</v>
      </c>
      <c r="F56" s="32" t="s">
        <v>69</v>
      </c>
      <c r="G56" s="32" t="s">
        <v>70</v>
      </c>
      <c r="H56" s="34" t="s">
        <v>71</v>
      </c>
    </row>
    <row r="57" spans="1:8" ht="25.5">
      <c r="A57" s="7" t="s">
        <v>4</v>
      </c>
      <c r="B57" s="2" t="s">
        <v>29</v>
      </c>
      <c r="C57" s="1" t="s">
        <v>78</v>
      </c>
      <c r="D57" s="1">
        <v>2018</v>
      </c>
      <c r="E57" s="16"/>
      <c r="F57" s="17">
        <v>0.08</v>
      </c>
      <c r="G57" s="16">
        <f>E57*F57</f>
        <v>0</v>
      </c>
      <c r="H57" s="18">
        <f>E57+G57</f>
        <v>0</v>
      </c>
    </row>
    <row r="58" spans="1:8" ht="26.25" thickBot="1">
      <c r="A58" s="8" t="s">
        <v>6</v>
      </c>
      <c r="B58" s="9" t="s">
        <v>29</v>
      </c>
      <c r="C58" s="10" t="s">
        <v>79</v>
      </c>
      <c r="D58" s="10">
        <v>2018</v>
      </c>
      <c r="E58" s="19"/>
      <c r="F58" s="20">
        <v>0.08</v>
      </c>
      <c r="G58" s="19">
        <f>E58*F58</f>
        <v>0</v>
      </c>
      <c r="H58" s="21">
        <f>E58+G58</f>
        <v>0</v>
      </c>
    </row>
    <row r="59" spans="1:8" ht="13.5" thickBot="1">
      <c r="B59" s="4"/>
      <c r="D59" s="13" t="s">
        <v>72</v>
      </c>
      <c r="E59" s="24">
        <f>SUM(E57:E58)</f>
        <v>0</v>
      </c>
      <c r="F59" s="23"/>
      <c r="G59" s="15" t="s">
        <v>73</v>
      </c>
      <c r="H59" s="24">
        <f>SUM('Formularz cenowy'!H57:H58)</f>
        <v>0</v>
      </c>
    </row>
    <row r="60" spans="1:8" ht="13.5" thickBot="1">
      <c r="B60" s="4"/>
      <c r="E60" s="25"/>
      <c r="F60" s="23"/>
      <c r="G60" s="25"/>
      <c r="H60" s="25"/>
    </row>
    <row r="61" spans="1:8" ht="15" customHeight="1">
      <c r="A61" s="54" t="s">
        <v>62</v>
      </c>
      <c r="B61" s="55"/>
      <c r="C61" s="55"/>
      <c r="D61" s="55"/>
      <c r="E61" s="55"/>
      <c r="F61" s="55"/>
      <c r="G61" s="55"/>
      <c r="H61" s="56"/>
    </row>
    <row r="62" spans="1:8">
      <c r="A62" s="35" t="s">
        <v>0</v>
      </c>
      <c r="B62" s="33" t="s">
        <v>1</v>
      </c>
      <c r="C62" s="32" t="s">
        <v>2</v>
      </c>
      <c r="D62" s="32" t="s">
        <v>3</v>
      </c>
      <c r="E62" s="32" t="s">
        <v>68</v>
      </c>
      <c r="F62" s="32" t="s">
        <v>69</v>
      </c>
      <c r="G62" s="32" t="s">
        <v>70</v>
      </c>
      <c r="H62" s="34" t="s">
        <v>71</v>
      </c>
    </row>
    <row r="63" spans="1:8" ht="13.5" thickBot="1">
      <c r="A63" s="8" t="s">
        <v>4</v>
      </c>
      <c r="B63" s="9" t="s">
        <v>30</v>
      </c>
      <c r="C63" s="10" t="s">
        <v>31</v>
      </c>
      <c r="D63" s="10">
        <v>2018</v>
      </c>
      <c r="E63" s="19"/>
      <c r="F63" s="20">
        <v>0.08</v>
      </c>
      <c r="G63" s="19">
        <f>E63*F63</f>
        <v>0</v>
      </c>
      <c r="H63" s="21">
        <f>E63+G63</f>
        <v>0</v>
      </c>
    </row>
    <row r="64" spans="1:8" ht="13.5" thickBot="1">
      <c r="B64" s="4"/>
      <c r="D64" s="11" t="s">
        <v>73</v>
      </c>
      <c r="E64" s="30">
        <f>E63</f>
        <v>0</v>
      </c>
      <c r="G64" s="11" t="s">
        <v>73</v>
      </c>
      <c r="H64" s="30">
        <f>H63</f>
        <v>0</v>
      </c>
    </row>
    <row r="65" spans="1:8" ht="13.5" thickBot="1">
      <c r="B65" s="4"/>
    </row>
    <row r="66" spans="1:8" ht="15" customHeight="1">
      <c r="A66" s="57" t="s">
        <v>63</v>
      </c>
      <c r="B66" s="58"/>
      <c r="C66" s="58"/>
      <c r="D66" s="58"/>
      <c r="E66" s="58"/>
      <c r="F66" s="58"/>
      <c r="G66" s="58"/>
      <c r="H66" s="59"/>
    </row>
    <row r="67" spans="1:8">
      <c r="A67" s="36" t="s">
        <v>0</v>
      </c>
      <c r="B67" s="37" t="s">
        <v>1</v>
      </c>
      <c r="C67" s="38" t="s">
        <v>2</v>
      </c>
      <c r="D67" s="38" t="s">
        <v>3</v>
      </c>
      <c r="E67" s="38" t="s">
        <v>68</v>
      </c>
      <c r="F67" s="38" t="s">
        <v>69</v>
      </c>
      <c r="G67" s="38" t="s">
        <v>70</v>
      </c>
      <c r="H67" s="39" t="s">
        <v>71</v>
      </c>
    </row>
    <row r="68" spans="1:8" ht="25.5">
      <c r="A68" s="7" t="s">
        <v>4</v>
      </c>
      <c r="B68" s="2" t="s">
        <v>32</v>
      </c>
      <c r="C68" s="1" t="s">
        <v>33</v>
      </c>
      <c r="D68" s="1">
        <v>2019</v>
      </c>
      <c r="E68" s="16"/>
      <c r="F68" s="17">
        <v>0.08</v>
      </c>
      <c r="G68" s="16">
        <f>E68*F68</f>
        <v>0</v>
      </c>
      <c r="H68" s="18">
        <f>G68+E68</f>
        <v>0</v>
      </c>
    </row>
    <row r="69" spans="1:8" ht="26.25" thickBot="1">
      <c r="A69" s="8" t="s">
        <v>6</v>
      </c>
      <c r="B69" s="9" t="s">
        <v>32</v>
      </c>
      <c r="C69" s="10" t="s">
        <v>36</v>
      </c>
      <c r="D69" s="5">
        <v>2019</v>
      </c>
      <c r="E69" s="28"/>
      <c r="F69" s="20">
        <v>0.08</v>
      </c>
      <c r="G69" s="28">
        <f>E69*F69</f>
        <v>0</v>
      </c>
      <c r="H69" s="29">
        <f>G69+E69</f>
        <v>0</v>
      </c>
    </row>
    <row r="70" spans="1:8" ht="13.5" thickBot="1">
      <c r="B70" s="4"/>
      <c r="D70" s="12" t="s">
        <v>73</v>
      </c>
      <c r="E70" s="26">
        <f>SUM(E68:E69)</f>
        <v>0</v>
      </c>
      <c r="F70" s="23"/>
      <c r="G70" s="27" t="s">
        <v>72</v>
      </c>
      <c r="H70" s="26">
        <f>SUM(H68:H69)</f>
        <v>0</v>
      </c>
    </row>
    <row r="71" spans="1:8" ht="13.5" thickBot="1">
      <c r="B71" s="4"/>
      <c r="E71" s="25"/>
      <c r="F71" s="23"/>
      <c r="G71" s="25"/>
      <c r="H71" s="25"/>
    </row>
    <row r="72" spans="1:8" ht="15" customHeight="1">
      <c r="A72" s="54" t="s">
        <v>64</v>
      </c>
      <c r="B72" s="55"/>
      <c r="C72" s="55"/>
      <c r="D72" s="55"/>
      <c r="E72" s="55"/>
      <c r="F72" s="55"/>
      <c r="G72" s="55"/>
      <c r="H72" s="56"/>
    </row>
    <row r="73" spans="1:8">
      <c r="A73" s="35" t="s">
        <v>0</v>
      </c>
      <c r="B73" s="33" t="s">
        <v>1</v>
      </c>
      <c r="C73" s="32" t="s">
        <v>2</v>
      </c>
      <c r="D73" s="32" t="s">
        <v>3</v>
      </c>
      <c r="E73" s="32" t="s">
        <v>68</v>
      </c>
      <c r="F73" s="32" t="s">
        <v>69</v>
      </c>
      <c r="G73" s="32" t="s">
        <v>70</v>
      </c>
      <c r="H73" s="34" t="s">
        <v>71</v>
      </c>
    </row>
    <row r="74" spans="1:8">
      <c r="A74" s="7" t="s">
        <v>4</v>
      </c>
      <c r="B74" s="2" t="s">
        <v>34</v>
      </c>
      <c r="C74" s="2" t="s">
        <v>35</v>
      </c>
      <c r="D74" s="1">
        <v>2019</v>
      </c>
      <c r="E74" s="16"/>
      <c r="F74" s="17">
        <v>0.08</v>
      </c>
      <c r="G74" s="16">
        <f>E74*F74</f>
        <v>0</v>
      </c>
      <c r="H74" s="18">
        <f>E74+G74</f>
        <v>0</v>
      </c>
    </row>
    <row r="75" spans="1:8" ht="13.5" thickBot="1">
      <c r="A75" s="8" t="s">
        <v>6</v>
      </c>
      <c r="B75" s="9" t="s">
        <v>34</v>
      </c>
      <c r="C75" s="9" t="s">
        <v>37</v>
      </c>
      <c r="D75" s="10">
        <v>2019</v>
      </c>
      <c r="E75" s="28"/>
      <c r="F75" s="20">
        <v>0.08</v>
      </c>
      <c r="G75" s="19">
        <f>E75*F75</f>
        <v>0</v>
      </c>
      <c r="H75" s="29">
        <f>E75+G75</f>
        <v>0</v>
      </c>
    </row>
    <row r="76" spans="1:8" ht="13.5" thickBot="1">
      <c r="B76" s="4"/>
      <c r="C76" s="4"/>
      <c r="D76" s="14" t="s">
        <v>73</v>
      </c>
      <c r="E76" s="30">
        <f>SUM(E74:E75)</f>
        <v>0</v>
      </c>
      <c r="G76" s="14" t="s">
        <v>73</v>
      </c>
      <c r="H76" s="30">
        <f>SUM(H74:H75)</f>
        <v>0</v>
      </c>
    </row>
    <row r="77" spans="1:8" ht="13.5" thickBot="1">
      <c r="B77" s="4"/>
    </row>
    <row r="78" spans="1:8" ht="15" customHeight="1">
      <c r="A78" s="54" t="s">
        <v>65</v>
      </c>
      <c r="B78" s="55"/>
      <c r="C78" s="55"/>
      <c r="D78" s="55"/>
      <c r="E78" s="55"/>
      <c r="F78" s="55"/>
      <c r="G78" s="55"/>
      <c r="H78" s="56"/>
    </row>
    <row r="79" spans="1:8">
      <c r="A79" s="35" t="s">
        <v>0</v>
      </c>
      <c r="B79" s="33" t="s">
        <v>1</v>
      </c>
      <c r="C79" s="32" t="s">
        <v>2</v>
      </c>
      <c r="D79" s="32" t="s">
        <v>3</v>
      </c>
      <c r="E79" s="32" t="s">
        <v>68</v>
      </c>
      <c r="F79" s="32" t="s">
        <v>69</v>
      </c>
      <c r="G79" s="32" t="s">
        <v>70</v>
      </c>
      <c r="H79" s="34" t="s">
        <v>71</v>
      </c>
    </row>
    <row r="80" spans="1:8">
      <c r="A80" s="7" t="s">
        <v>4</v>
      </c>
      <c r="B80" s="2" t="s">
        <v>38</v>
      </c>
      <c r="C80" s="1" t="s">
        <v>39</v>
      </c>
      <c r="D80" s="1">
        <v>2021</v>
      </c>
      <c r="E80" s="16"/>
      <c r="F80" s="17">
        <v>0.08</v>
      </c>
      <c r="G80" s="16">
        <f>E80*F80</f>
        <v>0</v>
      </c>
      <c r="H80" s="18">
        <f>E80+G80</f>
        <v>0</v>
      </c>
    </row>
    <row r="81" spans="1:8">
      <c r="A81" s="7" t="s">
        <v>6</v>
      </c>
      <c r="B81" s="2" t="s">
        <v>38</v>
      </c>
      <c r="C81" s="1" t="s">
        <v>40</v>
      </c>
      <c r="D81" s="1">
        <v>2021</v>
      </c>
      <c r="E81" s="16"/>
      <c r="F81" s="17">
        <v>0.08</v>
      </c>
      <c r="G81" s="16">
        <f t="shared" ref="G81:G82" si="8">E81*F81</f>
        <v>0</v>
      </c>
      <c r="H81" s="18">
        <f t="shared" ref="H81:H82" si="9">E81+G81</f>
        <v>0</v>
      </c>
    </row>
    <row r="82" spans="1:8" ht="13.5" thickBot="1">
      <c r="A82" s="8" t="s">
        <v>7</v>
      </c>
      <c r="B82" s="9" t="s">
        <v>38</v>
      </c>
      <c r="C82" s="10" t="s">
        <v>41</v>
      </c>
      <c r="D82" s="10">
        <v>2021</v>
      </c>
      <c r="E82" s="19"/>
      <c r="F82" s="31">
        <v>0.08</v>
      </c>
      <c r="G82" s="16">
        <f t="shared" si="8"/>
        <v>0</v>
      </c>
      <c r="H82" s="18">
        <f t="shared" si="9"/>
        <v>0</v>
      </c>
    </row>
    <row r="83" spans="1:8" ht="13.5" thickBot="1">
      <c r="B83" s="4"/>
      <c r="D83" s="13" t="s">
        <v>72</v>
      </c>
      <c r="E83" s="24">
        <f>SUM(E80:E82)</f>
        <v>0</v>
      </c>
      <c r="G83" s="13" t="s">
        <v>73</v>
      </c>
      <c r="H83" s="24">
        <f>SUM(H80:H82)</f>
        <v>0</v>
      </c>
    </row>
    <row r="84" spans="1:8" ht="13.5" thickBot="1"/>
    <row r="85" spans="1:8" ht="15" customHeight="1">
      <c r="A85" s="43" t="s">
        <v>66</v>
      </c>
      <c r="B85" s="44"/>
      <c r="C85" s="44"/>
      <c r="D85" s="44"/>
      <c r="E85" s="44"/>
      <c r="F85" s="44"/>
      <c r="G85" s="44"/>
      <c r="H85" s="45"/>
    </row>
    <row r="86" spans="1:8">
      <c r="A86" s="36" t="s">
        <v>0</v>
      </c>
      <c r="B86" s="37" t="s">
        <v>1</v>
      </c>
      <c r="C86" s="38" t="s">
        <v>2</v>
      </c>
      <c r="D86" s="38" t="s">
        <v>3</v>
      </c>
      <c r="E86" s="38" t="s">
        <v>68</v>
      </c>
      <c r="F86" s="38" t="s">
        <v>69</v>
      </c>
      <c r="G86" s="38" t="s">
        <v>70</v>
      </c>
      <c r="H86" s="39" t="s">
        <v>71</v>
      </c>
    </row>
    <row r="87" spans="1:8">
      <c r="A87" s="7" t="s">
        <v>8</v>
      </c>
      <c r="B87" s="2" t="s">
        <v>42</v>
      </c>
      <c r="C87" s="1">
        <v>2100018743</v>
      </c>
      <c r="D87" s="1">
        <v>2021</v>
      </c>
      <c r="E87" s="16"/>
      <c r="F87" s="17">
        <v>0.08</v>
      </c>
      <c r="G87" s="16">
        <f>E87*F87</f>
        <v>0</v>
      </c>
      <c r="H87" s="18">
        <f>E87+G87</f>
        <v>0</v>
      </c>
    </row>
    <row r="88" spans="1:8">
      <c r="A88" s="7" t="s">
        <v>9</v>
      </c>
      <c r="B88" s="2" t="s">
        <v>43</v>
      </c>
      <c r="C88" s="1">
        <v>2100018394</v>
      </c>
      <c r="D88" s="1">
        <v>2021</v>
      </c>
      <c r="E88" s="16"/>
      <c r="F88" s="17">
        <v>0.08</v>
      </c>
      <c r="G88" s="16">
        <f t="shared" ref="G88:G96" si="10">E88*F88</f>
        <v>0</v>
      </c>
      <c r="H88" s="18">
        <f t="shared" ref="H88:H96" si="11">E88+G88</f>
        <v>0</v>
      </c>
    </row>
    <row r="89" spans="1:8">
      <c r="A89" s="7" t="s">
        <v>10</v>
      </c>
      <c r="B89" s="2" t="s">
        <v>42</v>
      </c>
      <c r="C89" s="1">
        <v>2100018740</v>
      </c>
      <c r="D89" s="1">
        <v>2021</v>
      </c>
      <c r="E89" s="16"/>
      <c r="F89" s="17">
        <v>0.08</v>
      </c>
      <c r="G89" s="16">
        <f t="shared" si="10"/>
        <v>0</v>
      </c>
      <c r="H89" s="18">
        <f t="shared" si="11"/>
        <v>0</v>
      </c>
    </row>
    <row r="90" spans="1:8">
      <c r="A90" s="7" t="s">
        <v>12</v>
      </c>
      <c r="B90" s="2" t="s">
        <v>43</v>
      </c>
      <c r="C90" s="1">
        <v>2100018327</v>
      </c>
      <c r="D90" s="1">
        <v>2021</v>
      </c>
      <c r="E90" s="16"/>
      <c r="F90" s="17">
        <v>0.08</v>
      </c>
      <c r="G90" s="16">
        <f t="shared" si="10"/>
        <v>0</v>
      </c>
      <c r="H90" s="18">
        <f t="shared" si="11"/>
        <v>0</v>
      </c>
    </row>
    <row r="91" spans="1:8">
      <c r="A91" s="7" t="s">
        <v>13</v>
      </c>
      <c r="B91" s="2" t="s">
        <v>42</v>
      </c>
      <c r="C91" s="1">
        <v>2100018757</v>
      </c>
      <c r="D91" s="1">
        <v>2021</v>
      </c>
      <c r="E91" s="16"/>
      <c r="F91" s="17">
        <v>0.08</v>
      </c>
      <c r="G91" s="16">
        <f t="shared" si="10"/>
        <v>0</v>
      </c>
      <c r="H91" s="18">
        <f t="shared" si="11"/>
        <v>0</v>
      </c>
    </row>
    <row r="92" spans="1:8">
      <c r="A92" s="7" t="s">
        <v>14</v>
      </c>
      <c r="B92" s="2" t="s">
        <v>43</v>
      </c>
      <c r="C92" s="1">
        <v>2100018389</v>
      </c>
      <c r="D92" s="1">
        <v>2021</v>
      </c>
      <c r="E92" s="16"/>
      <c r="F92" s="17">
        <v>0.08</v>
      </c>
      <c r="G92" s="16">
        <f t="shared" si="10"/>
        <v>0</v>
      </c>
      <c r="H92" s="18">
        <f t="shared" si="11"/>
        <v>0</v>
      </c>
    </row>
    <row r="93" spans="1:8">
      <c r="A93" s="7" t="s">
        <v>15</v>
      </c>
      <c r="B93" s="2" t="s">
        <v>42</v>
      </c>
      <c r="C93" s="1">
        <v>2100018755</v>
      </c>
      <c r="D93" s="1">
        <v>2021</v>
      </c>
      <c r="E93" s="16"/>
      <c r="F93" s="17">
        <v>0.08</v>
      </c>
      <c r="G93" s="16">
        <f t="shared" si="10"/>
        <v>0</v>
      </c>
      <c r="H93" s="18">
        <f t="shared" si="11"/>
        <v>0</v>
      </c>
    </row>
    <row r="94" spans="1:8">
      <c r="A94" s="7" t="s">
        <v>16</v>
      </c>
      <c r="B94" s="2" t="s">
        <v>43</v>
      </c>
      <c r="C94" s="1">
        <v>2100018328</v>
      </c>
      <c r="D94" s="1">
        <v>2021</v>
      </c>
      <c r="E94" s="16"/>
      <c r="F94" s="17">
        <v>0.08</v>
      </c>
      <c r="G94" s="16">
        <f t="shared" si="10"/>
        <v>0</v>
      </c>
      <c r="H94" s="18">
        <f t="shared" si="11"/>
        <v>0</v>
      </c>
    </row>
    <row r="95" spans="1:8">
      <c r="A95" s="7" t="s">
        <v>17</v>
      </c>
      <c r="B95" s="2" t="s">
        <v>42</v>
      </c>
      <c r="C95" s="1">
        <v>2100018751</v>
      </c>
      <c r="D95" s="1">
        <v>2021</v>
      </c>
      <c r="E95" s="16"/>
      <c r="F95" s="17">
        <v>0.08</v>
      </c>
      <c r="G95" s="16">
        <f t="shared" si="10"/>
        <v>0</v>
      </c>
      <c r="H95" s="18">
        <f t="shared" si="11"/>
        <v>0</v>
      </c>
    </row>
    <row r="96" spans="1:8" ht="13.5" thickBot="1">
      <c r="A96" s="8" t="s">
        <v>18</v>
      </c>
      <c r="B96" s="9" t="s">
        <v>43</v>
      </c>
      <c r="C96" s="10">
        <v>2100018384</v>
      </c>
      <c r="D96" s="10">
        <v>2021</v>
      </c>
      <c r="E96" s="16"/>
      <c r="F96" s="17">
        <v>0.08</v>
      </c>
      <c r="G96" s="16">
        <f t="shared" si="10"/>
        <v>0</v>
      </c>
      <c r="H96" s="18">
        <f t="shared" si="11"/>
        <v>0</v>
      </c>
    </row>
    <row r="97" spans="1:14" ht="13.5" thickBot="1">
      <c r="B97" s="4"/>
      <c r="D97" s="12" t="s">
        <v>73</v>
      </c>
      <c r="E97" s="26">
        <f>SUM(E87:E96)</f>
        <v>0</v>
      </c>
      <c r="G97" s="12" t="s">
        <v>73</v>
      </c>
      <c r="H97" s="26">
        <f>SUM(H87:H96)</f>
        <v>0</v>
      </c>
    </row>
    <row r="98" spans="1:14" ht="13.5" thickBot="1"/>
    <row r="99" spans="1:14" ht="15" customHeight="1">
      <c r="A99" s="43" t="s">
        <v>67</v>
      </c>
      <c r="B99" s="44"/>
      <c r="C99" s="44"/>
      <c r="D99" s="44"/>
      <c r="E99" s="44"/>
      <c r="F99" s="44"/>
      <c r="G99" s="44"/>
      <c r="H99" s="45"/>
    </row>
    <row r="100" spans="1:14">
      <c r="A100" s="36" t="s">
        <v>0</v>
      </c>
      <c r="B100" s="37" t="s">
        <v>1</v>
      </c>
      <c r="C100" s="38" t="s">
        <v>2</v>
      </c>
      <c r="D100" s="38" t="s">
        <v>3</v>
      </c>
      <c r="E100" s="38" t="s">
        <v>68</v>
      </c>
      <c r="F100" s="38" t="s">
        <v>69</v>
      </c>
      <c r="G100" s="38" t="s">
        <v>70</v>
      </c>
      <c r="H100" s="39" t="s">
        <v>71</v>
      </c>
    </row>
    <row r="101" spans="1:14" ht="13.5" thickBot="1">
      <c r="A101" s="8" t="s">
        <v>4</v>
      </c>
      <c r="B101" s="9" t="s">
        <v>55</v>
      </c>
      <c r="C101" s="10" t="s">
        <v>56</v>
      </c>
      <c r="D101" s="10">
        <v>2022</v>
      </c>
      <c r="E101" s="19"/>
      <c r="F101" s="20">
        <v>0.08</v>
      </c>
      <c r="G101" s="19">
        <f>E101*F101</f>
        <v>0</v>
      </c>
      <c r="H101" s="21">
        <f>E101+G101</f>
        <v>0</v>
      </c>
    </row>
    <row r="102" spans="1:14" ht="13.5" thickBot="1">
      <c r="D102" s="12" t="s">
        <v>73</v>
      </c>
      <c r="E102" s="26">
        <f>E101</f>
        <v>0</v>
      </c>
      <c r="G102" s="12" t="s">
        <v>73</v>
      </c>
      <c r="H102" s="26">
        <f>H101</f>
        <v>0</v>
      </c>
    </row>
    <row r="104" spans="1:14" ht="13.5" thickBot="1">
      <c r="A104" s="52" t="s">
        <v>74</v>
      </c>
      <c r="B104" s="52"/>
      <c r="C104" s="52"/>
      <c r="D104" s="53"/>
      <c r="E104" s="53"/>
      <c r="F104" s="52"/>
      <c r="G104" s="53"/>
      <c r="H104" s="53"/>
    </row>
    <row r="105" spans="1:14" ht="13.5" thickBot="1">
      <c r="D105" s="40" t="s">
        <v>73</v>
      </c>
      <c r="E105" s="41">
        <f>SUM(E6,E23,E30,E48,E53,E59,E64,E70,E76,E83,E97,E102)</f>
        <v>0</v>
      </c>
      <c r="G105" s="40" t="s">
        <v>73</v>
      </c>
      <c r="H105" s="41">
        <f>SUM(H6,H23,H30,H48,H53,H59,H64,H70,H76,H83,H97,H102)</f>
        <v>0</v>
      </c>
    </row>
    <row r="108" spans="1:14">
      <c r="E108" s="3" t="s">
        <v>77</v>
      </c>
      <c r="H108" s="25"/>
    </row>
    <row r="110" spans="1:14" hidden="1">
      <c r="L110" s="16">
        <v>8700</v>
      </c>
      <c r="M110" s="16">
        <v>6500</v>
      </c>
      <c r="N110" s="16">
        <f>L110+M110</f>
        <v>15200</v>
      </c>
    </row>
    <row r="111" spans="1:14" hidden="1">
      <c r="L111" s="16">
        <v>23000</v>
      </c>
      <c r="M111" s="16">
        <v>17000</v>
      </c>
      <c r="N111" s="16">
        <f t="shared" ref="N111:N121" si="12">L111+M111</f>
        <v>40000</v>
      </c>
    </row>
    <row r="112" spans="1:14" hidden="1">
      <c r="L112" s="16">
        <v>5200</v>
      </c>
      <c r="M112" s="16">
        <v>4000</v>
      </c>
      <c r="N112" s="16">
        <f t="shared" si="12"/>
        <v>9200</v>
      </c>
    </row>
    <row r="113" spans="12:14" hidden="1">
      <c r="L113" s="16">
        <v>10200</v>
      </c>
      <c r="M113" s="16">
        <v>11100</v>
      </c>
      <c r="N113" s="16">
        <f t="shared" si="12"/>
        <v>21300</v>
      </c>
    </row>
    <row r="114" spans="12:14" hidden="1">
      <c r="L114" s="16">
        <v>1100</v>
      </c>
      <c r="M114" s="16">
        <v>1100</v>
      </c>
      <c r="N114" s="16">
        <f t="shared" si="12"/>
        <v>2200</v>
      </c>
    </row>
    <row r="115" spans="12:14" hidden="1">
      <c r="L115" s="16">
        <v>5000</v>
      </c>
      <c r="M115" s="16">
        <v>6700</v>
      </c>
      <c r="N115" s="16">
        <f t="shared" si="12"/>
        <v>11700</v>
      </c>
    </row>
    <row r="116" spans="12:14" hidden="1">
      <c r="L116" s="16">
        <v>2500</v>
      </c>
      <c r="M116" s="16">
        <v>3400</v>
      </c>
      <c r="N116" s="16">
        <f t="shared" si="12"/>
        <v>5900</v>
      </c>
    </row>
    <row r="117" spans="12:14" hidden="1">
      <c r="L117" s="16">
        <v>2000</v>
      </c>
      <c r="M117" s="16">
        <v>2500</v>
      </c>
      <c r="N117" s="16">
        <f t="shared" si="12"/>
        <v>4500</v>
      </c>
    </row>
    <row r="118" spans="12:14" hidden="1">
      <c r="L118" s="16">
        <v>3500</v>
      </c>
      <c r="M118" s="16">
        <v>2600</v>
      </c>
      <c r="N118" s="16">
        <f t="shared" si="12"/>
        <v>6100</v>
      </c>
    </row>
    <row r="119" spans="12:14" hidden="1">
      <c r="L119" s="16">
        <v>5200</v>
      </c>
      <c r="M119" s="16">
        <v>4000</v>
      </c>
      <c r="N119" s="16">
        <f t="shared" si="12"/>
        <v>9200</v>
      </c>
    </row>
    <row r="120" spans="12:14" hidden="1">
      <c r="L120" s="16">
        <v>17300</v>
      </c>
      <c r="M120" s="16">
        <v>13000</v>
      </c>
      <c r="N120" s="16">
        <f t="shared" si="12"/>
        <v>30300</v>
      </c>
    </row>
    <row r="121" spans="12:14" hidden="1">
      <c r="L121" s="16">
        <v>2000</v>
      </c>
      <c r="M121" s="16">
        <v>2100</v>
      </c>
      <c r="N121" s="16">
        <f t="shared" si="12"/>
        <v>4100</v>
      </c>
    </row>
    <row r="122" spans="12:14" hidden="1"/>
  </sheetData>
  <mergeCells count="13">
    <mergeCell ref="A99:H99"/>
    <mergeCell ref="A25:H25"/>
    <mergeCell ref="A1:H1"/>
    <mergeCell ref="A104:H104"/>
    <mergeCell ref="A61:H61"/>
    <mergeCell ref="A66:H66"/>
    <mergeCell ref="A72:H72"/>
    <mergeCell ref="A78:H78"/>
    <mergeCell ref="A85:H85"/>
    <mergeCell ref="A8:H8"/>
    <mergeCell ref="A32:H32"/>
    <mergeCell ref="A50:H50"/>
    <mergeCell ref="A55:H55"/>
  </mergeCells>
  <pageMargins left="0.7" right="0.7" top="0.75" bottom="0.75" header="0.3" footer="0.3"/>
  <pageSetup paperSize="8" scale="98" orientation="landscape" r:id="rId1"/>
  <headerFooter>
    <oddHeader>&amp;LSprawa 4/2025&amp;CFORMULARZ CENOWY - ZAKTUALIZOWANY&amp;RZAŁĄCZNIK NR 5 DO SWZ</oddHeader>
  </headerFooter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2025-02-17T08:25:25Z</cp:lastPrinted>
  <dcterms:created xsi:type="dcterms:W3CDTF">2024-11-28T10:34:48Z</dcterms:created>
  <dcterms:modified xsi:type="dcterms:W3CDTF">2025-03-17T13:21:58Z</dcterms:modified>
</cp:coreProperties>
</file>