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95" yWindow="2295" windowWidth="21600" windowHeight="11295"/>
  </bookViews>
  <sheets>
    <sheet name="Szczegół Formularz Cenowy " sheetId="1" r:id="rId1"/>
  </sheets>
  <definedNames>
    <definedName name="Print_Area" localSheetId="0">'Szczegół Formularz Cenowy '!$A$1:$O$62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7" i="1"/>
  <c r="K57"/>
  <c r="M57" s="1"/>
  <c r="K7"/>
  <c r="M7" s="1"/>
  <c r="L7"/>
  <c r="K8"/>
  <c r="M8" s="1"/>
  <c r="L8"/>
  <c r="L53"/>
  <c r="L52"/>
  <c r="K53"/>
  <c r="M53" s="1"/>
  <c r="K52"/>
  <c r="M52" s="1"/>
  <c r="K6"/>
  <c r="M6" s="1"/>
  <c r="L6"/>
  <c r="L47"/>
  <c r="L48" s="1"/>
  <c r="K47"/>
  <c r="M47" s="1"/>
  <c r="M48" s="1"/>
  <c r="L12"/>
  <c r="K12"/>
  <c r="M12" s="1"/>
  <c r="K43"/>
  <c r="M43" s="1"/>
  <c r="L43"/>
  <c r="L42"/>
  <c r="K42"/>
  <c r="M42" s="1"/>
  <c r="K15"/>
  <c r="M15" s="1"/>
  <c r="K38"/>
  <c r="M38" s="1"/>
  <c r="K37"/>
  <c r="M37" s="1"/>
  <c r="K36"/>
  <c r="M36" s="1"/>
  <c r="K35"/>
  <c r="M35" s="1"/>
  <c r="K30"/>
  <c r="M30" s="1"/>
  <c r="K27"/>
  <c r="M27" s="1"/>
  <c r="K24"/>
  <c r="M24" s="1"/>
  <c r="K21"/>
  <c r="M21" s="1"/>
  <c r="K18"/>
  <c r="M18" s="1"/>
  <c r="L27"/>
  <c r="L21"/>
  <c r="L24"/>
  <c r="L38"/>
  <c r="L37"/>
  <c r="L36"/>
  <c r="L35"/>
  <c r="L30"/>
  <c r="L18"/>
  <c r="L15"/>
  <c r="L9" l="1"/>
  <c r="M9"/>
  <c r="M54"/>
  <c r="L54"/>
  <c r="L44"/>
  <c r="M44"/>
  <c r="L39"/>
  <c r="M39"/>
</calcChain>
</file>

<file path=xl/sharedStrings.xml><?xml version="1.0" encoding="utf-8"?>
<sst xmlns="http://schemas.openxmlformats.org/spreadsheetml/2006/main" count="109" uniqueCount="75">
  <si>
    <t xml:space="preserve">L.p. </t>
  </si>
  <si>
    <t>Nazwa materiału</t>
  </si>
  <si>
    <t>Wielkość</t>
  </si>
  <si>
    <t xml:space="preserve"> % VAT</t>
  </si>
  <si>
    <t>Wartość netto</t>
  </si>
  <si>
    <t>Wartość brutto</t>
  </si>
  <si>
    <t>Uwagi</t>
  </si>
  <si>
    <t>1,6mm</t>
  </si>
  <si>
    <t>szt</t>
  </si>
  <si>
    <t>1,8mm</t>
  </si>
  <si>
    <t>Wartość razem:</t>
  </si>
  <si>
    <t>kpl</t>
  </si>
  <si>
    <t>13,5 Fr /16cm</t>
  </si>
  <si>
    <t>j.m.</t>
  </si>
  <si>
    <t>Cena jedn. netto</t>
  </si>
  <si>
    <t>Cena jedn. brutto</t>
  </si>
  <si>
    <t>Zadanie 1</t>
  </si>
  <si>
    <t>X</t>
  </si>
  <si>
    <t xml:space="preserve">Ilość oferow. </t>
  </si>
  <si>
    <t>nazwa towaru i kod</t>
  </si>
  <si>
    <t>Producent</t>
  </si>
  <si>
    <r>
      <t xml:space="preserve">1,3 m </t>
    </r>
    <r>
      <rPr>
        <vertAlign val="superscript"/>
        <sz val="9"/>
        <rFont val="Arial Narrow"/>
        <family val="2"/>
        <charset val="238"/>
      </rPr>
      <t>2</t>
    </r>
  </si>
  <si>
    <r>
      <t xml:space="preserve">1,8m </t>
    </r>
    <r>
      <rPr>
        <vertAlign val="superscript"/>
        <sz val="9"/>
        <rFont val="Arial Narrow"/>
        <family val="2"/>
        <charset val="238"/>
      </rPr>
      <t>2</t>
    </r>
  </si>
  <si>
    <t>13,5 Fr /20cm</t>
  </si>
  <si>
    <t>13,5 Fr /25cm</t>
  </si>
  <si>
    <r>
      <t xml:space="preserve">2,1m </t>
    </r>
    <r>
      <rPr>
        <vertAlign val="superscript"/>
        <sz val="9"/>
        <rFont val="Arial Narrow"/>
        <family val="2"/>
        <charset val="238"/>
      </rPr>
      <t>2</t>
    </r>
  </si>
  <si>
    <r>
      <t xml:space="preserve">2,3m </t>
    </r>
    <r>
      <rPr>
        <vertAlign val="superscript"/>
        <sz val="9"/>
        <rFont val="Arial Narrow"/>
        <family val="2"/>
        <charset val="238"/>
      </rPr>
      <t>2</t>
    </r>
  </si>
  <si>
    <t>G14x16cm</t>
  </si>
  <si>
    <t>G14x20cm</t>
  </si>
  <si>
    <t>Igła do biopsji nerki do pisttoletu typu Magnum firmy Bard</t>
  </si>
  <si>
    <t>Linie krwi tętniczo-żylne do hemodializy do aparatu B.Braun "Dialog"</t>
  </si>
  <si>
    <t>RAZEM</t>
  </si>
  <si>
    <t xml:space="preserve"> cewniki dializacyjne permanentne</t>
  </si>
  <si>
    <t>Cewnik naczyniowy permanentny w zestawie, dwuświatłowy z rozdwojoną końcówką o średnicy 14,5 Fr o długości 19cm do mufki. Przepływ 500 ml/min. Introduktor z zastawką zapobiegającą przedostaniu się powietrza do światła naczynia</t>
  </si>
  <si>
    <t>14,5x19</t>
  </si>
  <si>
    <t>Cewnik naczyniowy permanentny w zestawie, dwuświatłowy z rozdwojoną końcówką o średnicy 14,5 Fr o długości 23 cm do mufki. Przepływ 500 ml/min. Introduktor z zastawką zapobiegającą przedostaniu się powietrza do światła naczynia</t>
  </si>
  <si>
    <t>14,5x23</t>
  </si>
  <si>
    <t>szt.</t>
  </si>
  <si>
    <t>opis</t>
  </si>
  <si>
    <t>•	Eliminacja konieczności „otwierania” końcówek cewnika do hemodializy (ograniczenie infekcji odcewnikowych)
•	Wewnętrzny przepływ min. 600 ml/min (36 l/godz.)
•	Czas stosowania przez siedem dni
•	Obudowa z transparentnego materiału
•	Wewnętrzny korpus wykonany z silikonu
•	Wolny od lateksu, ftalanu i części metalowych ( może być stosowany podczas badania MRI)
•	Płaska powierzchnia wstrzyknięcia – gładko i równo zakończona membrana portu ułatwiająca dezynfekcję
•	Możliwość wielokrotnego przetaczania krwi i preparatów krwiopochodnych
•	Możliwość dezynfekcji środkami na bazie alkoholu
•	Pakowany pojedynczo, sterylny</t>
  </si>
  <si>
    <t>Dializatory kapilarne, niskoprzepływowe zbudowane z błony polisulfonowej sterylizowane promieniami Gamma lub gorącą parą wodną:</t>
  </si>
  <si>
    <t xml:space="preserve">Dializator </t>
  </si>
  <si>
    <t>Dializator</t>
  </si>
  <si>
    <t xml:space="preserve">Linia tętnicza - jeziorko tętnicze z czujnikiem PBE </t>
  </si>
  <si>
    <t xml:space="preserve">•	dren do pompy heparyny z zaciskiem i koreczkiem
•	czujnik ciśnienia tętniczego PA
•	w przebiegu linii końcówka do podawania leków z zaciskiem i koreczkiem, port do podawania leków lub pobierania próbek, dren zakończony  zaciskiem, plastikowa igła, kranik trójdrożny z filtrem p/bakteryjnym </t>
  </si>
  <si>
    <t>Linia żylna  - jeziorko żylne z filtrem, z czujnikiem ciśnienia żylnego PV i dwiema końcówkami do podawania leków z zaciskami i koreczkami, port do iniekcji lub pobierania próbek</t>
  </si>
  <si>
    <t>•	linia żylna zakończona workiem o pojemności 2000ml do odbioru soli fizjologicznej z zaciskiem
•	na zakończeniu drenu zacisk
•	sterylizacja Gamma lub na gorącą parą wodną</t>
  </si>
  <si>
    <t>1.1</t>
  </si>
  <si>
    <t>1.2</t>
  </si>
  <si>
    <t xml:space="preserve">igły tętnicze z oczkiem, z obrotowym motylkiem i plastikowym zaciskiem zakończone koreczkiem pojkryte warstwą silikonu dł. ostrza 25mm dł. drenu 150mm </t>
  </si>
  <si>
    <t xml:space="preserve">igły żylne z obrotowym motylkiem i plastikowym zaciskiem zakończone koreczkiem pojkryte warstwą silikonu dł. ostrza 25mm dł. drenu 150mm </t>
  </si>
  <si>
    <t>dren igły miękki, zacisk bez oporu zaciskający się na drenie, skrzydełka miękkie do łatwego pozycjonowania, pozwalające na bezpieczne umocowanie igły w czasie zabiegu, igła obracająca się w motylku lekko i płynnie co pozwala na bezpieczne manipulacje w trakcie zabiegu Sterylizacja Gamma lub na goraca parę wodną</t>
  </si>
  <si>
    <t>Struktura błony z włókna polisulfonowego – wysoko adsorbująca: wskaźnik retencji bakterii i endotoksyn &gt; 106  IU/ml.
•	Długość użytkowania filtra: 150 zabiegów lub około 900 godzin działania.
•	Stabilność włókien polisulfonowych.</t>
  </si>
  <si>
    <t>Filtr bakteryjny i pirogeniczny do produkcji ultraczystego płynu dializacyjnego w aparatach do hemodializy  B.Braun Dialog+.</t>
  </si>
  <si>
    <t>Bezpieczna kaniula do pozaustrojowego oczyszczania krwi</t>
  </si>
  <si>
    <t>Wykonana z tworzywa sztucznego wyposażona w otwory boczne oraz paski widoczne w promieniach RTG z metalową igłą wyposażona w zabezpieczenie aktywowane samoczynnie przy wyjęciu z kaniuli</t>
  </si>
  <si>
    <t>Średnica 16G dł. 32mm</t>
  </si>
  <si>
    <r>
      <t xml:space="preserve">1,6m </t>
    </r>
    <r>
      <rPr>
        <vertAlign val="superscript"/>
        <sz val="9"/>
        <rFont val="Arial Narrow"/>
        <family val="2"/>
        <charset val="238"/>
      </rPr>
      <t>2</t>
    </r>
    <r>
      <rPr>
        <sz val="9"/>
        <rFont val="Arial Narrow"/>
        <family val="2"/>
      </rPr>
      <t xml:space="preserve"> </t>
    </r>
  </si>
  <si>
    <t>\</t>
  </si>
  <si>
    <r>
      <t xml:space="preserve">	cewnik poliuretanowy, dwukanałowy
	</t>
    </r>
    <r>
      <rPr>
        <b/>
        <sz val="10"/>
        <rFont val="Arial Narrow"/>
        <family val="2"/>
        <charset val="238"/>
      </rPr>
      <t>ramiona proste i ramiona zakrzywione</t>
    </r>
    <r>
      <rPr>
        <sz val="10"/>
        <rFont val="Arial Narrow"/>
        <family val="2"/>
      </rPr>
      <t xml:space="preserve">
	laserowo wycinane okienka boczne 
	kształt światła cewnika „podwójne D”
	ramiona cewnika silikonowe z nadrukiem objętości wypełnienia na ramionach 
	zaciski oznaczone kolorem
	przezroczyste, odporne na zginanie wyprowadzenia silikonowe pozwalające na uwidocznienie przepływającej krwi
	radiocieniujacy
	zdejmowana, samoprzylepna etykieta w celu dołączenia do dokumentacji medycznej pacjenta</t>
    </r>
  </si>
  <si>
    <t>ZADANIE 1 Cewnik czasowy do hemodializy</t>
  </si>
  <si>
    <t>Cewnik czasowy do hemodializy, dwukanałowy z zestawem do implantacji</t>
  </si>
  <si>
    <t xml:space="preserve">Zamknięty system do cewników centralnych stosowany w hemodializie </t>
  </si>
  <si>
    <t>Zadanie 2 Zamknięty system do cewników centralnych</t>
  </si>
  <si>
    <t xml:space="preserve">Zadanie 3 Dializator 1,3 </t>
  </si>
  <si>
    <t>Zadanie 4 Dializator 1,6</t>
  </si>
  <si>
    <t>Zadanie 5 Dializator 1,8</t>
  </si>
  <si>
    <t>Zadanie 6 Dializator 2,1</t>
  </si>
  <si>
    <t>Zadanie 7 Dializator 2,3</t>
  </si>
  <si>
    <t>Zadanie 9 Igły tętnicze, igły żylne</t>
  </si>
  <si>
    <t>Zadanie 10 Igła do biopsji</t>
  </si>
  <si>
    <t>Zadanie 11 Filtr bakteryjny i pirogeniczny</t>
  </si>
  <si>
    <t>Zadanie 12 Cewniki dializacyjne permanentne</t>
  </si>
  <si>
    <t>Zadanie 13 Bezpieczna kaniula do pozaustrojowego oczyszczania krwi</t>
  </si>
  <si>
    <t>Zadanie 8 Linie krwi tętniczo-żylne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</si>
</sst>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00"/>
  </numFmts>
  <fonts count="18">
    <font>
      <sz val="10"/>
      <name val="Arial CE"/>
      <charset val="238"/>
    </font>
    <font>
      <b/>
      <sz val="8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b/>
      <sz val="11"/>
      <name val="Arial Narrow"/>
      <family val="2"/>
    </font>
    <font>
      <b/>
      <sz val="11"/>
      <name val="Arial Narrow"/>
      <family val="2"/>
      <charset val="238"/>
    </font>
    <font>
      <b/>
      <sz val="14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vertAlign val="superscript"/>
      <sz val="9"/>
      <name val="Arial Narrow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sz val="9"/>
      <name val="Arial Narrow"/>
      <family val="2"/>
      <charset val="238"/>
    </font>
    <font>
      <sz val="10"/>
      <name val="Arial CE"/>
      <charset val="238"/>
    </font>
    <font>
      <sz val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3">
    <xf numFmtId="0" fontId="0" fillId="0" borderId="0" xfId="0"/>
    <xf numFmtId="1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top"/>
    </xf>
    <xf numFmtId="0" fontId="4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1" fontId="4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top"/>
    </xf>
    <xf numFmtId="1" fontId="4" fillId="0" borderId="0" xfId="0" applyNumberFormat="1" applyFont="1" applyAlignment="1">
      <alignment vertical="top"/>
    </xf>
    <xf numFmtId="4" fontId="2" fillId="0" borderId="0" xfId="0" applyNumberFormat="1" applyFont="1" applyAlignment="1">
      <alignment vertical="top" wrapText="1"/>
    </xf>
    <xf numFmtId="1" fontId="2" fillId="0" borderId="0" xfId="0" applyNumberFormat="1" applyFont="1" applyAlignment="1">
      <alignment vertical="top" wrapText="1"/>
    </xf>
    <xf numFmtId="0" fontId="5" fillId="0" borderId="0" xfId="0" applyFont="1" applyAlignment="1">
      <alignment horizontal="center" vertical="center" wrapText="1"/>
    </xf>
    <xf numFmtId="4" fontId="4" fillId="0" borderId="0" xfId="0" applyNumberFormat="1" applyFont="1" applyAlignment="1" applyProtection="1">
      <alignment vertical="top"/>
      <protection locked="0"/>
    </xf>
    <xf numFmtId="0" fontId="4" fillId="0" borderId="0" xfId="0" applyFont="1" applyAlignment="1" applyProtection="1">
      <alignment vertical="top"/>
      <protection locked="0"/>
    </xf>
    <xf numFmtId="1" fontId="2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top"/>
    </xf>
    <xf numFmtId="1" fontId="2" fillId="0" borderId="3" xfId="0" applyNumberFormat="1" applyFont="1" applyBorder="1" applyAlignment="1">
      <alignment horizontal="right" vertical="center" wrapText="1"/>
    </xf>
    <xf numFmtId="4" fontId="4" fillId="0" borderId="0" xfId="0" applyNumberFormat="1" applyFont="1" applyAlignment="1">
      <alignment horizontal="justify" vertical="center"/>
    </xf>
    <xf numFmtId="4" fontId="4" fillId="0" borderId="0" xfId="0" applyNumberFormat="1" applyFont="1"/>
    <xf numFmtId="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4" fontId="2" fillId="0" borderId="0" xfId="0" applyNumberFormat="1" applyFont="1" applyAlignment="1">
      <alignment horizontal="center" vertical="top" wrapText="1"/>
    </xf>
    <xf numFmtId="4" fontId="4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3" fontId="11" fillId="0" borderId="1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 applyProtection="1">
      <alignment horizontal="center" vertical="center" wrapText="1"/>
      <protection locked="0"/>
    </xf>
    <xf numFmtId="3" fontId="11" fillId="0" borderId="1" xfId="0" applyNumberFormat="1" applyFont="1" applyBorder="1" applyAlignment="1" applyProtection="1">
      <alignment horizontal="center" vertical="top" wrapText="1"/>
      <protection locked="0"/>
    </xf>
    <xf numFmtId="1" fontId="2" fillId="0" borderId="0" xfId="0" applyNumberFormat="1" applyFont="1" applyAlignment="1">
      <alignment horizontal="righ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justify" vertical="center"/>
    </xf>
    <xf numFmtId="2" fontId="4" fillId="2" borderId="5" xfId="0" applyNumberFormat="1" applyFont="1" applyFill="1" applyBorder="1" applyAlignment="1">
      <alignment horizontal="center" vertical="center"/>
    </xf>
    <xf numFmtId="4" fontId="8" fillId="2" borderId="3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1" fontId="11" fillId="3" borderId="0" xfId="0" applyNumberFormat="1" applyFont="1" applyFill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164" fontId="4" fillId="0" borderId="0" xfId="0" applyNumberFormat="1" applyFont="1"/>
    <xf numFmtId="2" fontId="10" fillId="2" borderId="1" xfId="0" applyNumberFormat="1" applyFont="1" applyFill="1" applyBorder="1" applyAlignment="1">
      <alignment horizontal="center" vertical="center"/>
    </xf>
    <xf numFmtId="4" fontId="8" fillId="2" borderId="7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" fontId="17" fillId="0" borderId="10" xfId="0" applyNumberFormat="1" applyFont="1" applyBorder="1" applyAlignment="1">
      <alignment horizontal="right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44" fontId="17" fillId="0" borderId="1" xfId="1" applyFont="1" applyBorder="1" applyAlignment="1">
      <alignment horizontal="left" vertical="center"/>
    </xf>
    <xf numFmtId="9" fontId="17" fillId="0" borderId="1" xfId="2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 wrapText="1"/>
    </xf>
    <xf numFmtId="44" fontId="17" fillId="0" borderId="1" xfId="1" applyFont="1" applyBorder="1" applyAlignment="1">
      <alignment vertical="center" wrapText="1"/>
    </xf>
    <xf numFmtId="9" fontId="17" fillId="0" borderId="1" xfId="2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4" fontId="9" fillId="2" borderId="0" xfId="0" applyNumberFormat="1" applyFont="1" applyFill="1"/>
    <xf numFmtId="0" fontId="9" fillId="2" borderId="0" xfId="0" applyFont="1" applyFill="1"/>
    <xf numFmtId="0" fontId="4" fillId="2" borderId="1" xfId="0" applyFont="1" applyFill="1" applyBorder="1" applyAlignment="1">
      <alignment vertical="center"/>
    </xf>
    <xf numFmtId="2" fontId="10" fillId="2" borderId="1" xfId="0" applyNumberFormat="1" applyFont="1" applyFill="1" applyBorder="1" applyAlignment="1">
      <alignment vertical="center" wrapText="1"/>
    </xf>
    <xf numFmtId="9" fontId="4" fillId="2" borderId="1" xfId="0" applyNumberFormat="1" applyFont="1" applyFill="1" applyBorder="1" applyAlignment="1">
      <alignment vertical="center"/>
    </xf>
    <xf numFmtId="2" fontId="4" fillId="2" borderId="1" xfId="0" applyNumberFormat="1" applyFont="1" applyFill="1" applyBorder="1" applyAlignment="1">
      <alignment vertical="center"/>
    </xf>
    <xf numFmtId="4" fontId="7" fillId="2" borderId="1" xfId="0" applyNumberFormat="1" applyFont="1" applyFill="1" applyBorder="1" applyAlignment="1">
      <alignment vertical="center"/>
    </xf>
    <xf numFmtId="4" fontId="2" fillId="2" borderId="1" xfId="0" applyNumberFormat="1" applyFont="1" applyFill="1" applyBorder="1" applyAlignment="1">
      <alignment vertical="center"/>
    </xf>
    <xf numFmtId="4" fontId="14" fillId="2" borderId="9" xfId="0" applyNumberFormat="1" applyFont="1" applyFill="1" applyBorder="1" applyAlignment="1">
      <alignment vertical="center"/>
    </xf>
    <xf numFmtId="4" fontId="13" fillId="2" borderId="9" xfId="0" applyNumberFormat="1" applyFont="1" applyFill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1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3" fontId="2" fillId="0" borderId="0" xfId="0" applyNumberFormat="1" applyFont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1" fontId="17" fillId="4" borderId="1" xfId="0" applyNumberFormat="1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1" fontId="4" fillId="5" borderId="0" xfId="0" applyNumberFormat="1" applyFont="1" applyFill="1" applyAlignment="1">
      <alignment horizontal="center" vertical="center" wrapText="1"/>
    </xf>
    <xf numFmtId="3" fontId="4" fillId="5" borderId="0" xfId="0" applyNumberFormat="1" applyFont="1" applyFill="1" applyAlignment="1">
      <alignment horizontal="center" vertical="center" wrapText="1"/>
    </xf>
    <xf numFmtId="4" fontId="4" fillId="5" borderId="0" xfId="0" applyNumberFormat="1" applyFont="1" applyFill="1" applyAlignment="1">
      <alignment vertical="top" wrapText="1"/>
    </xf>
    <xf numFmtId="1" fontId="4" fillId="5" borderId="0" xfId="0" applyNumberFormat="1" applyFont="1" applyFill="1" applyAlignment="1">
      <alignment vertical="top" wrapText="1"/>
    </xf>
    <xf numFmtId="4" fontId="4" fillId="5" borderId="0" xfId="0" applyNumberFormat="1" applyFont="1" applyFill="1" applyAlignment="1">
      <alignment horizontal="center" vertical="top" wrapText="1"/>
    </xf>
    <xf numFmtId="1" fontId="10" fillId="5" borderId="0" xfId="0" applyNumberFormat="1" applyFont="1" applyFill="1" applyAlignment="1">
      <alignment horizontal="center" vertical="center" wrapText="1"/>
    </xf>
    <xf numFmtId="1" fontId="11" fillId="3" borderId="1" xfId="0" applyNumberFormat="1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" fontId="10" fillId="0" borderId="10" xfId="0" applyNumberFormat="1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" fontId="9" fillId="2" borderId="0" xfId="0" applyNumberFormat="1" applyFont="1" applyFill="1"/>
    <xf numFmtId="0" fontId="9" fillId="2" borderId="0" xfId="0" applyFont="1" applyFill="1"/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71"/>
  <sheetViews>
    <sheetView tabSelected="1" view="pageLayout" topLeftCell="A29" zoomScaleSheetLayoutView="77" workbookViewId="0">
      <selection activeCell="B29" sqref="B29"/>
    </sheetView>
  </sheetViews>
  <sheetFormatPr defaultRowHeight="12.75"/>
  <cols>
    <col min="1" max="1" width="3.42578125" style="7" customWidth="1"/>
    <col min="2" max="3" width="39.5703125" style="7" customWidth="1"/>
    <col min="4" max="4" width="13.28515625" style="7" customWidth="1"/>
    <col min="5" max="5" width="16.28515625" style="7" customWidth="1"/>
    <col min="6" max="6" width="12.140625" style="7" customWidth="1"/>
    <col min="7" max="7" width="4.85546875" style="7" customWidth="1"/>
    <col min="8" max="8" width="8.140625" style="27" customWidth="1"/>
    <col min="9" max="9" width="10" style="7" customWidth="1"/>
    <col min="10" max="10" width="5" style="7" customWidth="1"/>
    <col min="11" max="11" width="10.28515625" style="7" customWidth="1"/>
    <col min="12" max="12" width="13.7109375" style="25" customWidth="1"/>
    <col min="13" max="13" width="15.28515625" style="25" customWidth="1"/>
    <col min="14" max="14" width="21.85546875" style="89" customWidth="1"/>
    <col min="15" max="16384" width="9.140625" style="7"/>
  </cols>
  <sheetData>
    <row r="1" spans="1:20" ht="25.5">
      <c r="A1" s="1" t="s">
        <v>0</v>
      </c>
      <c r="B1" s="2" t="s">
        <v>1</v>
      </c>
      <c r="C1" s="2" t="s">
        <v>38</v>
      </c>
      <c r="D1" s="2" t="s">
        <v>2</v>
      </c>
      <c r="E1" s="39" t="s">
        <v>19</v>
      </c>
      <c r="F1" s="2" t="s">
        <v>20</v>
      </c>
      <c r="G1" s="3" t="s">
        <v>13</v>
      </c>
      <c r="H1" s="99" t="s">
        <v>18</v>
      </c>
      <c r="I1" s="36" t="s">
        <v>14</v>
      </c>
      <c r="J1" s="5" t="s">
        <v>3</v>
      </c>
      <c r="K1" s="4" t="s">
        <v>15</v>
      </c>
      <c r="L1" s="4" t="s">
        <v>4</v>
      </c>
      <c r="M1" s="4" t="s">
        <v>5</v>
      </c>
      <c r="N1" s="88" t="s">
        <v>6</v>
      </c>
      <c r="O1" s="6"/>
    </row>
    <row r="2" spans="1:20" s="34" customFormat="1">
      <c r="A2" s="31">
        <v>1</v>
      </c>
      <c r="B2" s="32">
        <v>2</v>
      </c>
      <c r="C2" s="32"/>
      <c r="D2" s="32">
        <v>3</v>
      </c>
      <c r="E2" s="32">
        <v>4</v>
      </c>
      <c r="F2" s="32">
        <v>5</v>
      </c>
      <c r="G2" s="31">
        <v>6</v>
      </c>
      <c r="H2" s="35">
        <v>7</v>
      </c>
      <c r="I2" s="37">
        <v>8</v>
      </c>
      <c r="J2" s="37">
        <v>9</v>
      </c>
      <c r="K2" s="32">
        <v>10</v>
      </c>
      <c r="L2" s="35">
        <v>11</v>
      </c>
      <c r="M2" s="35">
        <v>12</v>
      </c>
      <c r="N2" s="87">
        <v>13</v>
      </c>
      <c r="O2" s="33"/>
    </row>
    <row r="3" spans="1:20" s="34" customFormat="1" ht="7.5" customHeight="1">
      <c r="A3" s="118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33"/>
    </row>
    <row r="4" spans="1:20" ht="22.5" hidden="1" customHeight="1" thickBot="1">
      <c r="A4" s="20"/>
      <c r="B4" s="21" t="s">
        <v>16</v>
      </c>
      <c r="C4" s="21"/>
      <c r="D4" s="20"/>
      <c r="E4" s="20"/>
      <c r="F4" s="21"/>
      <c r="G4" s="20"/>
      <c r="H4" s="100"/>
      <c r="I4" s="20"/>
      <c r="J4" s="20"/>
      <c r="K4" s="20"/>
      <c r="L4" s="24"/>
      <c r="M4" s="24"/>
      <c r="O4" s="8"/>
    </row>
    <row r="5" spans="1:20" ht="22.5" customHeight="1">
      <c r="A5" s="20"/>
      <c r="B5" s="21" t="s">
        <v>60</v>
      </c>
      <c r="C5" s="21"/>
      <c r="D5" s="20"/>
      <c r="E5" s="20"/>
      <c r="F5" s="21"/>
      <c r="G5" s="20"/>
      <c r="H5" s="100"/>
      <c r="I5" s="20"/>
      <c r="J5" s="20"/>
      <c r="K5" s="20"/>
      <c r="L5" s="24"/>
      <c r="M5" s="24"/>
      <c r="O5" s="8"/>
    </row>
    <row r="6" spans="1:20" s="44" customFormat="1" ht="60" customHeight="1">
      <c r="A6" s="40">
        <v>1</v>
      </c>
      <c r="B6" s="41" t="s">
        <v>61</v>
      </c>
      <c r="C6" s="121" t="s">
        <v>59</v>
      </c>
      <c r="D6" s="42" t="s">
        <v>12</v>
      </c>
      <c r="E6" s="42"/>
      <c r="F6" s="41"/>
      <c r="G6" s="78" t="s">
        <v>11</v>
      </c>
      <c r="H6" s="105">
        <v>50</v>
      </c>
      <c r="I6" s="79"/>
      <c r="J6" s="80">
        <v>0.08</v>
      </c>
      <c r="K6" s="81">
        <f>I6*1.08</f>
        <v>0</v>
      </c>
      <c r="L6" s="82">
        <f>H6*I6</f>
        <v>0</v>
      </c>
      <c r="M6" s="83">
        <f>H6*K6</f>
        <v>0</v>
      </c>
      <c r="N6" s="130"/>
      <c r="O6" s="43"/>
    </row>
    <row r="7" spans="1:20" s="44" customFormat="1" ht="53.25" customHeight="1">
      <c r="A7" s="45">
        <v>2</v>
      </c>
      <c r="B7" s="41" t="s">
        <v>61</v>
      </c>
      <c r="C7" s="122"/>
      <c r="D7" s="42" t="s">
        <v>23</v>
      </c>
      <c r="E7" s="42"/>
      <c r="F7" s="41"/>
      <c r="G7" s="78" t="s">
        <v>11</v>
      </c>
      <c r="H7" s="106">
        <v>60</v>
      </c>
      <c r="I7" s="79"/>
      <c r="J7" s="80">
        <v>0.08</v>
      </c>
      <c r="K7" s="81">
        <f t="shared" ref="K7:K8" si="0">I7*1.08</f>
        <v>0</v>
      </c>
      <c r="L7" s="82">
        <f t="shared" ref="L7:L8" si="1">H7*I7</f>
        <v>0</v>
      </c>
      <c r="M7" s="83">
        <f t="shared" ref="M7:M8" si="2">H7*K7</f>
        <v>0</v>
      </c>
      <c r="N7" s="130"/>
      <c r="O7" s="43"/>
    </row>
    <row r="8" spans="1:20" s="44" customFormat="1" ht="133.5" customHeight="1">
      <c r="A8" s="40">
        <v>3</v>
      </c>
      <c r="B8" s="46" t="s">
        <v>61</v>
      </c>
      <c r="C8" s="123"/>
      <c r="D8" s="42" t="s">
        <v>24</v>
      </c>
      <c r="E8" s="42"/>
      <c r="F8" s="41"/>
      <c r="G8" s="78" t="s">
        <v>11</v>
      </c>
      <c r="H8" s="106">
        <v>30</v>
      </c>
      <c r="I8" s="79"/>
      <c r="J8" s="80">
        <v>0.08</v>
      </c>
      <c r="K8" s="81">
        <f t="shared" si="0"/>
        <v>0</v>
      </c>
      <c r="L8" s="82">
        <f t="shared" si="1"/>
        <v>0</v>
      </c>
      <c r="M8" s="83">
        <f t="shared" si="2"/>
        <v>0</v>
      </c>
      <c r="N8" s="130"/>
      <c r="O8" s="43"/>
      <c r="P8" s="131"/>
      <c r="Q8" s="132"/>
      <c r="R8" s="132"/>
      <c r="S8" s="132"/>
      <c r="T8" s="132"/>
    </row>
    <row r="9" spans="1:20" s="44" customFormat="1" ht="37.5" customHeight="1">
      <c r="A9" s="124" t="s">
        <v>31</v>
      </c>
      <c r="B9" s="125"/>
      <c r="C9" s="125"/>
      <c r="D9" s="125"/>
      <c r="E9" s="125"/>
      <c r="F9" s="125"/>
      <c r="G9" s="125"/>
      <c r="H9" s="125"/>
      <c r="I9" s="125"/>
      <c r="J9" s="125"/>
      <c r="K9" s="126"/>
      <c r="L9" s="84">
        <f>SUM(L6:L8)</f>
        <v>0</v>
      </c>
      <c r="M9" s="85">
        <f>SUM(M6:M8)</f>
        <v>0</v>
      </c>
      <c r="N9" s="90"/>
      <c r="O9" s="43"/>
      <c r="P9" s="76"/>
      <c r="Q9" s="77"/>
      <c r="R9" s="77"/>
      <c r="S9" s="77"/>
      <c r="T9" s="77"/>
    </row>
    <row r="10" spans="1:20" s="34" customFormat="1">
      <c r="A10" s="118"/>
      <c r="B10" s="119"/>
      <c r="C10" s="119"/>
      <c r="D10" s="119"/>
      <c r="E10" s="119"/>
      <c r="F10" s="119"/>
      <c r="G10" s="120"/>
      <c r="H10" s="120"/>
      <c r="I10" s="120"/>
      <c r="J10" s="120"/>
      <c r="K10" s="120"/>
      <c r="L10" s="120"/>
      <c r="M10" s="120"/>
      <c r="N10" s="119"/>
      <c r="O10" s="33"/>
    </row>
    <row r="11" spans="1:20" ht="19.5" customHeight="1" thickBot="1">
      <c r="B11" s="21" t="s">
        <v>63</v>
      </c>
      <c r="C11" s="21"/>
      <c r="F11" s="21"/>
      <c r="K11" s="27"/>
      <c r="O11" s="8"/>
    </row>
    <row r="12" spans="1:20" s="44" customFormat="1" ht="192.75" customHeight="1" thickBot="1">
      <c r="A12" s="40">
        <v>1</v>
      </c>
      <c r="B12" s="41" t="s">
        <v>62</v>
      </c>
      <c r="C12" s="41" t="s">
        <v>39</v>
      </c>
      <c r="D12" s="47" t="s">
        <v>17</v>
      </c>
      <c r="E12" s="47"/>
      <c r="F12" s="41"/>
      <c r="G12" s="40" t="s">
        <v>8</v>
      </c>
      <c r="H12" s="107">
        <v>8000</v>
      </c>
      <c r="I12" s="60"/>
      <c r="J12" s="48">
        <v>0.08</v>
      </c>
      <c r="K12" s="49">
        <f>I12*1.08</f>
        <v>0</v>
      </c>
      <c r="L12" s="50">
        <f>H12*I12</f>
        <v>0</v>
      </c>
      <c r="M12" s="50">
        <f>H12*K12</f>
        <v>0</v>
      </c>
      <c r="N12" s="90"/>
      <c r="O12" s="43"/>
    </row>
    <row r="13" spans="1:20" s="34" customFormat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33"/>
    </row>
    <row r="14" spans="1:20" ht="16.5" customHeight="1" thickBot="1">
      <c r="A14" s="112"/>
      <c r="B14" s="111" t="s">
        <v>64</v>
      </c>
      <c r="C14" s="111"/>
      <c r="D14" s="112"/>
      <c r="E14" s="112"/>
      <c r="F14" s="111"/>
      <c r="G14" s="112"/>
      <c r="H14" s="113"/>
      <c r="I14" s="114"/>
      <c r="J14" s="115"/>
      <c r="K14" s="116"/>
      <c r="L14" s="114"/>
      <c r="M14" s="114"/>
      <c r="N14" s="117"/>
      <c r="O14" s="8"/>
    </row>
    <row r="15" spans="1:20" s="44" customFormat="1" ht="56.25" customHeight="1" thickBot="1">
      <c r="A15" s="51">
        <v>1</v>
      </c>
      <c r="B15" s="41" t="s">
        <v>41</v>
      </c>
      <c r="C15" s="41" t="s">
        <v>40</v>
      </c>
      <c r="D15" s="52" t="s">
        <v>21</v>
      </c>
      <c r="E15" s="63"/>
      <c r="F15" s="41"/>
      <c r="G15" s="53" t="s">
        <v>8</v>
      </c>
      <c r="H15" s="108">
        <v>1800</v>
      </c>
      <c r="I15" s="60"/>
      <c r="J15" s="48">
        <v>0.08</v>
      </c>
      <c r="K15" s="49">
        <f>I15*1.08</f>
        <v>0</v>
      </c>
      <c r="L15" s="50">
        <f>H15*I15</f>
        <v>0</v>
      </c>
      <c r="M15" s="50">
        <f>H15*K15</f>
        <v>0</v>
      </c>
      <c r="N15" s="95"/>
      <c r="O15" s="43"/>
    </row>
    <row r="16" spans="1:20" s="34" customFormat="1">
      <c r="A16" s="118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33"/>
    </row>
    <row r="17" spans="1:15" ht="20.25" customHeight="1" thickBot="1">
      <c r="A17" s="10"/>
      <c r="B17" s="21" t="s">
        <v>65</v>
      </c>
      <c r="C17" s="21"/>
      <c r="D17" s="16"/>
      <c r="E17" s="16"/>
      <c r="F17" s="21"/>
      <c r="G17" s="11"/>
      <c r="H17" s="102"/>
      <c r="I17" s="17"/>
      <c r="J17" s="18"/>
      <c r="K17" s="29"/>
      <c r="L17" s="12"/>
      <c r="M17" s="12"/>
      <c r="N17" s="92"/>
      <c r="O17" s="8"/>
    </row>
    <row r="18" spans="1:15" s="44" customFormat="1" ht="57" customHeight="1" thickBot="1">
      <c r="A18" s="51">
        <v>1</v>
      </c>
      <c r="B18" s="41" t="s">
        <v>41</v>
      </c>
      <c r="C18" s="41" t="s">
        <v>40</v>
      </c>
      <c r="D18" s="52" t="s">
        <v>57</v>
      </c>
      <c r="E18" s="52"/>
      <c r="F18" s="41"/>
      <c r="G18" s="53" t="s">
        <v>8</v>
      </c>
      <c r="H18" s="108">
        <v>6000</v>
      </c>
      <c r="I18" s="60"/>
      <c r="J18" s="48">
        <v>0.08</v>
      </c>
      <c r="K18" s="49">
        <f>I18*1.08</f>
        <v>0</v>
      </c>
      <c r="L18" s="50">
        <f>H18*I18</f>
        <v>0</v>
      </c>
      <c r="M18" s="50">
        <f>H18*K18</f>
        <v>0</v>
      </c>
      <c r="N18" s="95"/>
      <c r="O18" s="43"/>
    </row>
    <row r="19" spans="1:15" s="34" customFormat="1">
      <c r="A19" s="118"/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33"/>
    </row>
    <row r="20" spans="1:15" ht="17.25" thickBot="1">
      <c r="A20" s="10"/>
      <c r="B20" s="21" t="s">
        <v>66</v>
      </c>
      <c r="C20" s="21"/>
      <c r="D20" s="16"/>
      <c r="E20" s="16"/>
      <c r="F20" s="21"/>
      <c r="G20" s="11"/>
      <c r="H20" s="102"/>
      <c r="I20" s="17"/>
      <c r="J20" s="18"/>
      <c r="K20" s="29"/>
      <c r="L20" s="12"/>
      <c r="M20" s="12"/>
      <c r="N20" s="92"/>
      <c r="O20" s="8"/>
    </row>
    <row r="21" spans="1:15" s="44" customFormat="1" ht="54" customHeight="1" thickBot="1">
      <c r="A21" s="51">
        <v>1</v>
      </c>
      <c r="B21" s="41" t="s">
        <v>41</v>
      </c>
      <c r="C21" s="41" t="s">
        <v>40</v>
      </c>
      <c r="D21" s="52" t="s">
        <v>22</v>
      </c>
      <c r="E21" s="52"/>
      <c r="F21" s="41"/>
      <c r="G21" s="53" t="s">
        <v>8</v>
      </c>
      <c r="H21" s="108">
        <v>6500</v>
      </c>
      <c r="I21" s="60"/>
      <c r="J21" s="48">
        <v>0.08</v>
      </c>
      <c r="K21" s="49">
        <f>I21*1.08</f>
        <v>0</v>
      </c>
      <c r="L21" s="50">
        <f>H21*I21</f>
        <v>0</v>
      </c>
      <c r="M21" s="50">
        <f>H21*K21</f>
        <v>0</v>
      </c>
      <c r="N21" s="95"/>
      <c r="O21" s="43"/>
    </row>
    <row r="22" spans="1:15" s="34" customFormat="1">
      <c r="A22" s="118" t="s">
        <v>58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33"/>
    </row>
    <row r="23" spans="1:15" ht="17.25" thickBot="1">
      <c r="A23" s="10"/>
      <c r="B23" s="21" t="s">
        <v>67</v>
      </c>
      <c r="C23" s="21"/>
      <c r="D23" s="16"/>
      <c r="E23" s="16"/>
      <c r="F23" s="21"/>
      <c r="G23" s="11"/>
      <c r="H23" s="102"/>
      <c r="I23" s="17"/>
      <c r="J23" s="18"/>
      <c r="K23" s="29"/>
      <c r="L23" s="12"/>
      <c r="M23" s="12"/>
      <c r="N23" s="92"/>
      <c r="O23" s="8"/>
    </row>
    <row r="24" spans="1:15" s="44" customFormat="1" ht="51.75" customHeight="1" thickBot="1">
      <c r="A24" s="51">
        <v>1</v>
      </c>
      <c r="B24" s="41" t="s">
        <v>42</v>
      </c>
      <c r="C24" s="41" t="s">
        <v>40</v>
      </c>
      <c r="D24" s="52" t="s">
        <v>25</v>
      </c>
      <c r="E24" s="52"/>
      <c r="F24" s="41"/>
      <c r="G24" s="53" t="s">
        <v>8</v>
      </c>
      <c r="H24" s="108">
        <v>3600</v>
      </c>
      <c r="I24" s="60"/>
      <c r="J24" s="48">
        <v>0.08</v>
      </c>
      <c r="K24" s="49">
        <f>I24*1.08</f>
        <v>0</v>
      </c>
      <c r="L24" s="50">
        <f>H24*I24</f>
        <v>0</v>
      </c>
      <c r="M24" s="50">
        <f>H24*K24</f>
        <v>0</v>
      </c>
      <c r="N24" s="95"/>
      <c r="O24" s="43"/>
    </row>
    <row r="25" spans="1:15" s="34" customFormat="1">
      <c r="A25" s="118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33"/>
    </row>
    <row r="26" spans="1:15" ht="17.25" thickBot="1">
      <c r="A26" s="10"/>
      <c r="B26" s="21" t="s">
        <v>68</v>
      </c>
      <c r="C26" s="21"/>
      <c r="D26" s="16"/>
      <c r="E26" s="16"/>
      <c r="F26" s="21"/>
      <c r="G26" s="11"/>
      <c r="H26" s="102"/>
      <c r="I26" s="17"/>
      <c r="J26" s="18"/>
      <c r="K26" s="29"/>
      <c r="L26" s="12"/>
      <c r="M26" s="12"/>
      <c r="N26" s="92"/>
      <c r="O26" s="8"/>
    </row>
    <row r="27" spans="1:15" s="44" customFormat="1" ht="56.25" customHeight="1" thickBot="1">
      <c r="A27" s="51">
        <v>1</v>
      </c>
      <c r="B27" s="41" t="s">
        <v>41</v>
      </c>
      <c r="C27" s="41" t="s">
        <v>40</v>
      </c>
      <c r="D27" s="52" t="s">
        <v>26</v>
      </c>
      <c r="E27" s="52"/>
      <c r="F27" s="41"/>
      <c r="G27" s="53" t="s">
        <v>8</v>
      </c>
      <c r="H27" s="108">
        <v>1400</v>
      </c>
      <c r="I27" s="60"/>
      <c r="J27" s="48">
        <v>0.08</v>
      </c>
      <c r="K27" s="49">
        <f>I27*1.08</f>
        <v>0</v>
      </c>
      <c r="L27" s="50">
        <f>H27*I27</f>
        <v>0</v>
      </c>
      <c r="M27" s="50">
        <f>H27*K27</f>
        <v>0</v>
      </c>
      <c r="N27" s="95"/>
      <c r="O27" s="43"/>
    </row>
    <row r="28" spans="1:15" s="34" customFormat="1">
      <c r="A28" s="57"/>
      <c r="B28" s="58"/>
      <c r="C28" s="58"/>
      <c r="D28" s="58"/>
      <c r="E28" s="58"/>
      <c r="F28" s="58"/>
      <c r="G28" s="58"/>
      <c r="H28" s="103"/>
      <c r="I28" s="58"/>
      <c r="J28" s="58"/>
      <c r="K28" s="58"/>
      <c r="L28" s="58"/>
      <c r="M28" s="58"/>
      <c r="N28" s="93"/>
      <c r="O28" s="33"/>
    </row>
    <row r="29" spans="1:15" ht="15" customHeight="1" thickBot="1">
      <c r="A29" s="19"/>
      <c r="B29" s="30" t="s">
        <v>74</v>
      </c>
      <c r="C29" s="30"/>
      <c r="D29" s="19"/>
      <c r="E29" s="19"/>
      <c r="F29" s="30"/>
      <c r="G29" s="15"/>
      <c r="H29" s="104"/>
      <c r="I29" s="14"/>
      <c r="J29" s="15"/>
      <c r="K29" s="28"/>
      <c r="L29" s="14"/>
      <c r="M29" s="14"/>
      <c r="N29" s="91"/>
      <c r="O29" s="8"/>
    </row>
    <row r="30" spans="1:15" s="44" customFormat="1" ht="30" customHeight="1">
      <c r="A30" s="51">
        <v>1</v>
      </c>
      <c r="B30" s="41" t="s">
        <v>30</v>
      </c>
      <c r="C30" s="41"/>
      <c r="D30" s="54"/>
      <c r="E30" s="54"/>
      <c r="F30" s="41"/>
      <c r="G30" s="53" t="s">
        <v>11</v>
      </c>
      <c r="H30" s="108">
        <v>19000</v>
      </c>
      <c r="I30" s="60"/>
      <c r="J30" s="48">
        <v>0.08</v>
      </c>
      <c r="K30" s="49">
        <f>I30*1.08</f>
        <v>0</v>
      </c>
      <c r="L30" s="61">
        <f>H30*I30</f>
        <v>0</v>
      </c>
      <c r="M30" s="61">
        <f>H30*K30</f>
        <v>0</v>
      </c>
      <c r="N30" s="94"/>
      <c r="O30" s="43"/>
    </row>
    <row r="31" spans="1:15" s="44" customFormat="1" ht="115.5" customHeight="1">
      <c r="A31" s="51" t="s">
        <v>47</v>
      </c>
      <c r="B31" s="86" t="s">
        <v>43</v>
      </c>
      <c r="C31" s="47" t="s">
        <v>44</v>
      </c>
      <c r="D31" s="54"/>
      <c r="E31" s="54"/>
      <c r="F31" s="41"/>
      <c r="G31" s="53"/>
      <c r="H31" s="101"/>
      <c r="I31" s="60"/>
      <c r="J31" s="48"/>
      <c r="K31" s="49"/>
      <c r="L31" s="62"/>
      <c r="M31" s="62"/>
      <c r="N31" s="95"/>
      <c r="O31" s="43"/>
    </row>
    <row r="32" spans="1:15" s="44" customFormat="1" ht="74.25" customHeight="1">
      <c r="A32" s="51" t="s">
        <v>48</v>
      </c>
      <c r="B32" s="41" t="s">
        <v>45</v>
      </c>
      <c r="C32" s="47" t="s">
        <v>46</v>
      </c>
      <c r="D32" s="54"/>
      <c r="E32" s="54"/>
      <c r="F32" s="41"/>
      <c r="G32" s="53"/>
      <c r="H32" s="101"/>
      <c r="I32" s="60"/>
      <c r="J32" s="48"/>
      <c r="K32" s="49"/>
      <c r="L32" s="62"/>
      <c r="M32" s="62"/>
      <c r="N32" s="95"/>
      <c r="O32" s="43"/>
    </row>
    <row r="33" spans="1:15" s="34" customFormat="1">
      <c r="A33" s="118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33"/>
    </row>
    <row r="34" spans="1:15" ht="16.5">
      <c r="A34" s="19"/>
      <c r="B34" s="30" t="s">
        <v>69</v>
      </c>
      <c r="C34" s="30"/>
      <c r="D34" s="19"/>
      <c r="E34" s="19"/>
      <c r="F34" s="30"/>
      <c r="G34" s="15"/>
      <c r="H34" s="104"/>
      <c r="I34" s="14"/>
      <c r="J34" s="15"/>
      <c r="K34" s="28"/>
      <c r="L34" s="26"/>
      <c r="M34" s="26"/>
      <c r="N34" s="91"/>
      <c r="O34" s="9"/>
    </row>
    <row r="35" spans="1:15" s="44" customFormat="1" ht="47.25" customHeight="1">
      <c r="A35" s="51">
        <v>1</v>
      </c>
      <c r="B35" s="41" t="s">
        <v>49</v>
      </c>
      <c r="C35" s="121" t="s">
        <v>51</v>
      </c>
      <c r="D35" s="52" t="s">
        <v>7</v>
      </c>
      <c r="E35" s="52"/>
      <c r="F35" s="41"/>
      <c r="G35" s="53" t="s">
        <v>8</v>
      </c>
      <c r="H35" s="108">
        <v>6500</v>
      </c>
      <c r="I35" s="60"/>
      <c r="J35" s="48">
        <v>0.08</v>
      </c>
      <c r="K35" s="49">
        <f>I35*1.08</f>
        <v>0</v>
      </c>
      <c r="L35" s="55">
        <f>H35*I35</f>
        <v>0</v>
      </c>
      <c r="M35" s="55">
        <f>H35*K35</f>
        <v>0</v>
      </c>
      <c r="N35" s="95"/>
      <c r="O35" s="56"/>
    </row>
    <row r="36" spans="1:15" s="44" customFormat="1" ht="44.25" customHeight="1">
      <c r="A36" s="51">
        <v>2</v>
      </c>
      <c r="B36" s="41" t="s">
        <v>49</v>
      </c>
      <c r="C36" s="122"/>
      <c r="D36" s="52" t="s">
        <v>9</v>
      </c>
      <c r="E36" s="52"/>
      <c r="F36" s="41"/>
      <c r="G36" s="53" t="s">
        <v>8</v>
      </c>
      <c r="H36" s="108">
        <v>3000</v>
      </c>
      <c r="I36" s="60"/>
      <c r="J36" s="48">
        <v>0.08</v>
      </c>
      <c r="K36" s="49">
        <f>I36*1.08</f>
        <v>0</v>
      </c>
      <c r="L36" s="55">
        <f>H36*I36</f>
        <v>0</v>
      </c>
      <c r="M36" s="55">
        <f>H36*K36</f>
        <v>0</v>
      </c>
      <c r="N36" s="95"/>
      <c r="O36" s="56"/>
    </row>
    <row r="37" spans="1:15" s="44" customFormat="1" ht="45" customHeight="1">
      <c r="A37" s="51">
        <v>3</v>
      </c>
      <c r="B37" s="41" t="s">
        <v>50</v>
      </c>
      <c r="C37" s="122"/>
      <c r="D37" s="52" t="s">
        <v>7</v>
      </c>
      <c r="E37" s="52"/>
      <c r="F37" s="41"/>
      <c r="G37" s="53" t="s">
        <v>8</v>
      </c>
      <c r="H37" s="108">
        <v>6500</v>
      </c>
      <c r="I37" s="60"/>
      <c r="J37" s="48">
        <v>0.08</v>
      </c>
      <c r="K37" s="49">
        <f>I37*1.08</f>
        <v>0</v>
      </c>
      <c r="L37" s="55">
        <f>H37*I37</f>
        <v>0</v>
      </c>
      <c r="M37" s="55">
        <f>H37*K37</f>
        <v>0</v>
      </c>
      <c r="N37" s="95"/>
      <c r="O37" s="56"/>
    </row>
    <row r="38" spans="1:15" s="44" customFormat="1" ht="48.75" customHeight="1" thickBot="1">
      <c r="A38" s="51">
        <v>4</v>
      </c>
      <c r="B38" s="41" t="s">
        <v>50</v>
      </c>
      <c r="C38" s="123"/>
      <c r="D38" s="52" t="s">
        <v>9</v>
      </c>
      <c r="E38" s="52"/>
      <c r="F38" s="41"/>
      <c r="G38" s="53" t="s">
        <v>8</v>
      </c>
      <c r="H38" s="108">
        <v>3000</v>
      </c>
      <c r="I38" s="60"/>
      <c r="J38" s="48">
        <v>0.08</v>
      </c>
      <c r="K38" s="49">
        <f>I38*1.08</f>
        <v>0</v>
      </c>
      <c r="L38" s="55">
        <f>H38*I38</f>
        <v>0</v>
      </c>
      <c r="M38" s="55">
        <f>H38*K38</f>
        <v>0</v>
      </c>
      <c r="N38" s="95"/>
      <c r="O38" s="56"/>
    </row>
    <row r="39" spans="1:15" ht="21.95" customHeight="1" thickBot="1">
      <c r="A39" s="10"/>
      <c r="B39" s="23" t="s">
        <v>10</v>
      </c>
      <c r="C39" s="38"/>
      <c r="D39" s="11"/>
      <c r="E39" s="11"/>
      <c r="F39" s="38"/>
      <c r="G39" s="11"/>
      <c r="H39" s="102"/>
      <c r="I39" s="12"/>
      <c r="J39" s="13"/>
      <c r="K39" s="29"/>
      <c r="L39" s="22">
        <f>SUM(L35:L38)</f>
        <v>0</v>
      </c>
      <c r="M39" s="22">
        <f>SUM(M35:M38)</f>
        <v>0</v>
      </c>
      <c r="N39" s="91"/>
      <c r="O39" s="8"/>
    </row>
    <row r="40" spans="1:15" s="34" customForma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33"/>
    </row>
    <row r="41" spans="1:15" ht="16.5">
      <c r="A41" s="19"/>
      <c r="B41" s="30" t="s">
        <v>70</v>
      </c>
      <c r="C41" s="30"/>
      <c r="D41" s="19"/>
      <c r="E41" s="19"/>
      <c r="F41" s="30"/>
      <c r="G41" s="15"/>
      <c r="H41" s="104"/>
      <c r="I41" s="14"/>
      <c r="J41" s="15"/>
      <c r="K41" s="28"/>
      <c r="L41" s="26"/>
      <c r="M41" s="26"/>
      <c r="N41" s="91"/>
      <c r="O41" s="9"/>
    </row>
    <row r="42" spans="1:15" s="44" customFormat="1" ht="30" customHeight="1">
      <c r="A42" s="51">
        <v>1</v>
      </c>
      <c r="B42" s="41" t="s">
        <v>29</v>
      </c>
      <c r="C42" s="41"/>
      <c r="D42" s="52" t="s">
        <v>27</v>
      </c>
      <c r="E42" s="52"/>
      <c r="F42" s="41"/>
      <c r="G42" s="53" t="s">
        <v>8</v>
      </c>
      <c r="H42" s="108">
        <v>15</v>
      </c>
      <c r="I42" s="60"/>
      <c r="J42" s="48">
        <v>0.08</v>
      </c>
      <c r="K42" s="49">
        <f>I42*1.08</f>
        <v>0</v>
      </c>
      <c r="L42" s="55">
        <f>H42*I42</f>
        <v>0</v>
      </c>
      <c r="M42" s="55">
        <f>H42*K42</f>
        <v>0</v>
      </c>
      <c r="N42" s="95"/>
      <c r="O42" s="56"/>
    </row>
    <row r="43" spans="1:15" s="44" customFormat="1" ht="30" customHeight="1" thickBot="1">
      <c r="A43" s="51">
        <v>2</v>
      </c>
      <c r="B43" s="41" t="s">
        <v>29</v>
      </c>
      <c r="C43" s="41"/>
      <c r="D43" s="52" t="s">
        <v>28</v>
      </c>
      <c r="E43" s="52"/>
      <c r="F43" s="41"/>
      <c r="G43" s="53" t="s">
        <v>8</v>
      </c>
      <c r="H43" s="108">
        <v>15</v>
      </c>
      <c r="I43" s="60"/>
      <c r="J43" s="48">
        <v>0.08</v>
      </c>
      <c r="K43" s="49">
        <f>I43*1.08</f>
        <v>0</v>
      </c>
      <c r="L43" s="55">
        <f>H43*I43</f>
        <v>0</v>
      </c>
      <c r="M43" s="55">
        <f>H43*K43</f>
        <v>0</v>
      </c>
      <c r="N43" s="95"/>
      <c r="O43" s="56"/>
    </row>
    <row r="44" spans="1:15" ht="21.95" customHeight="1" thickBot="1">
      <c r="A44" s="10"/>
      <c r="B44" s="23" t="s">
        <v>10</v>
      </c>
      <c r="C44" s="38"/>
      <c r="D44" s="11"/>
      <c r="E44" s="11"/>
      <c r="F44" s="38"/>
      <c r="G44" s="11"/>
      <c r="H44" s="102"/>
      <c r="I44" s="12"/>
      <c r="J44" s="13"/>
      <c r="K44" s="29"/>
      <c r="L44" s="22">
        <f>SUM(L42:L43)</f>
        <v>0</v>
      </c>
      <c r="M44" s="22">
        <f>SUM(M42:M43)</f>
        <v>0</v>
      </c>
      <c r="N44" s="91"/>
      <c r="O44" s="8"/>
    </row>
    <row r="45" spans="1:15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</row>
    <row r="46" spans="1:15" ht="16.5">
      <c r="A46" s="19"/>
      <c r="B46" s="30" t="s">
        <v>71</v>
      </c>
      <c r="C46" s="30"/>
      <c r="D46" s="19"/>
      <c r="E46" s="19"/>
      <c r="F46" s="30"/>
      <c r="G46" s="15"/>
      <c r="H46" s="104"/>
      <c r="I46" s="14"/>
      <c r="J46" s="15"/>
      <c r="K46" s="28"/>
      <c r="L46" s="26"/>
      <c r="M46" s="26"/>
      <c r="N46" s="91"/>
      <c r="O46" s="9"/>
    </row>
    <row r="47" spans="1:15" s="44" customFormat="1" ht="117" customHeight="1" thickBot="1">
      <c r="A47" s="51">
        <v>1</v>
      </c>
      <c r="B47" s="41" t="s">
        <v>53</v>
      </c>
      <c r="C47" s="41" t="s">
        <v>52</v>
      </c>
      <c r="D47" s="52"/>
      <c r="E47" s="52"/>
      <c r="F47" s="41"/>
      <c r="G47" s="53" t="s">
        <v>8</v>
      </c>
      <c r="H47" s="108">
        <v>170</v>
      </c>
      <c r="I47" s="60"/>
      <c r="J47" s="48">
        <v>0.08</v>
      </c>
      <c r="K47" s="49">
        <f>I47*1.08</f>
        <v>0</v>
      </c>
      <c r="L47" s="55">
        <f>H47*I47</f>
        <v>0</v>
      </c>
      <c r="M47" s="55">
        <f>H47*K47</f>
        <v>0</v>
      </c>
      <c r="N47" s="95"/>
      <c r="O47" s="56"/>
    </row>
    <row r="48" spans="1:15" ht="21.95" customHeight="1" thickBot="1">
      <c r="A48" s="10"/>
      <c r="B48" s="23" t="s">
        <v>10</v>
      </c>
      <c r="C48" s="38"/>
      <c r="D48" s="11"/>
      <c r="E48" s="11"/>
      <c r="F48" s="38"/>
      <c r="G48" s="11"/>
      <c r="H48" s="102"/>
      <c r="I48" s="12"/>
      <c r="J48" s="13"/>
      <c r="K48" s="29"/>
      <c r="L48" s="22">
        <f>SUM(L47:L47)</f>
        <v>0</v>
      </c>
      <c r="M48" s="22">
        <f>SUM(M47:M47)</f>
        <v>0</v>
      </c>
      <c r="N48" s="91"/>
      <c r="O48" s="8"/>
    </row>
    <row r="49" spans="1:15" ht="15.7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8"/>
    </row>
    <row r="50" spans="1:15" ht="33">
      <c r="A50" s="19"/>
      <c r="B50" s="30" t="s">
        <v>72</v>
      </c>
      <c r="C50" s="30"/>
      <c r="D50" s="19"/>
      <c r="E50" s="19"/>
      <c r="F50" s="30"/>
      <c r="G50" s="15"/>
      <c r="H50" s="104"/>
      <c r="I50" s="14"/>
      <c r="J50" s="15"/>
      <c r="K50" s="28"/>
      <c r="L50" s="26"/>
      <c r="M50" s="26"/>
      <c r="N50" s="91"/>
      <c r="O50" s="9"/>
    </row>
    <row r="51" spans="1:15" s="64" customFormat="1">
      <c r="A51" s="127" t="s">
        <v>32</v>
      </c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9"/>
    </row>
    <row r="52" spans="1:15" s="64" customFormat="1" ht="85.5" customHeight="1">
      <c r="A52" s="65">
        <v>1</v>
      </c>
      <c r="B52" s="66" t="s">
        <v>33</v>
      </c>
      <c r="C52" s="66"/>
      <c r="D52" s="67"/>
      <c r="E52" s="67"/>
      <c r="F52" s="67" t="s">
        <v>34</v>
      </c>
      <c r="G52" s="68" t="s">
        <v>37</v>
      </c>
      <c r="H52" s="109">
        <v>60</v>
      </c>
      <c r="I52" s="69"/>
      <c r="J52" s="70">
        <v>0.08</v>
      </c>
      <c r="K52" s="69">
        <f>I52*1.08</f>
        <v>0</v>
      </c>
      <c r="L52" s="69">
        <f>H52*I52</f>
        <v>0</v>
      </c>
      <c r="M52" s="69">
        <f>H52*K52</f>
        <v>0</v>
      </c>
      <c r="N52" s="96"/>
    </row>
    <row r="53" spans="1:15" s="74" customFormat="1" ht="68.25" customHeight="1" thickBot="1">
      <c r="A53" s="98">
        <v>2</v>
      </c>
      <c r="B53" s="66" t="s">
        <v>35</v>
      </c>
      <c r="C53" s="66"/>
      <c r="D53" s="75"/>
      <c r="E53" s="71"/>
      <c r="F53" s="71" t="s">
        <v>36</v>
      </c>
      <c r="G53" s="71" t="s">
        <v>37</v>
      </c>
      <c r="H53" s="110">
        <v>30</v>
      </c>
      <c r="I53" s="72"/>
      <c r="J53" s="73">
        <v>0.08</v>
      </c>
      <c r="K53" s="69">
        <f>I53*1.08</f>
        <v>0</v>
      </c>
      <c r="L53" s="69">
        <f>H53*I53</f>
        <v>0</v>
      </c>
      <c r="M53" s="69">
        <f>H53*K53</f>
        <v>0</v>
      </c>
      <c r="N53" s="97"/>
    </row>
    <row r="54" spans="1:15" ht="21.95" customHeight="1" thickBot="1">
      <c r="A54" s="10"/>
      <c r="B54" s="23" t="s">
        <v>10</v>
      </c>
      <c r="C54" s="38"/>
      <c r="D54" s="11"/>
      <c r="E54" s="11"/>
      <c r="F54" s="38"/>
      <c r="G54" s="11"/>
      <c r="H54" s="102"/>
      <c r="I54" s="12"/>
      <c r="J54" s="13"/>
      <c r="K54" s="29"/>
      <c r="L54" s="22">
        <f>SUM(L52+L53)</f>
        <v>0</v>
      </c>
      <c r="M54" s="22">
        <f>SUM(M52+M53)</f>
        <v>0</v>
      </c>
      <c r="N54" s="91"/>
      <c r="O54" s="8"/>
    </row>
    <row r="55" spans="1:15">
      <c r="A55" s="118"/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</row>
    <row r="56" spans="1:15" ht="33.75" thickBot="1">
      <c r="A56" s="10"/>
      <c r="B56" s="21" t="s">
        <v>73</v>
      </c>
      <c r="C56" s="21"/>
      <c r="D56" s="16"/>
      <c r="E56" s="16"/>
      <c r="F56" s="21"/>
      <c r="G56" s="11"/>
      <c r="H56" s="102"/>
      <c r="I56" s="17"/>
      <c r="J56" s="18"/>
      <c r="K56" s="29"/>
      <c r="L56" s="12"/>
      <c r="M56" s="12"/>
      <c r="N56" s="92"/>
      <c r="O56" s="8"/>
    </row>
    <row r="57" spans="1:15" s="44" customFormat="1" ht="63" customHeight="1" thickBot="1">
      <c r="A57" s="51">
        <v>1</v>
      </c>
      <c r="B57" s="41" t="s">
        <v>54</v>
      </c>
      <c r="C57" s="41" t="s">
        <v>55</v>
      </c>
      <c r="D57" s="52" t="s">
        <v>56</v>
      </c>
      <c r="E57" s="52"/>
      <c r="F57" s="41"/>
      <c r="G57" s="53" t="s">
        <v>8</v>
      </c>
      <c r="H57" s="108">
        <v>100</v>
      </c>
      <c r="I57" s="60"/>
      <c r="J57" s="48">
        <v>0.08</v>
      </c>
      <c r="K57" s="49">
        <f>I57*1.08</f>
        <v>0</v>
      </c>
      <c r="L57" s="50">
        <f>H57*I57</f>
        <v>0</v>
      </c>
      <c r="M57" s="50">
        <f>H57*K57</f>
        <v>0</v>
      </c>
      <c r="N57" s="95"/>
      <c r="O57" s="43"/>
    </row>
    <row r="58" spans="1:15">
      <c r="A58" s="9"/>
      <c r="L58" s="59"/>
    </row>
    <row r="59" spans="1:15">
      <c r="A59" s="9"/>
      <c r="L59" s="59"/>
    </row>
    <row r="60" spans="1:15">
      <c r="A60" s="9"/>
    </row>
    <row r="61" spans="1:15" ht="15" customHeight="1"/>
    <row r="62" spans="1:15" ht="20.100000000000001" customHeight="1"/>
    <row r="63" spans="1:15" ht="9.9499999999999993" customHeight="1"/>
    <row r="65" ht="44.25" customHeight="1"/>
    <row r="66" ht="9.9499999999999993" customHeight="1"/>
    <row r="71" ht="18" customHeight="1"/>
  </sheetData>
  <mergeCells count="18">
    <mergeCell ref="P8:T8"/>
    <mergeCell ref="A16:N16"/>
    <mergeCell ref="A40:N40"/>
    <mergeCell ref="A45:N45"/>
    <mergeCell ref="A33:N33"/>
    <mergeCell ref="A13:N13"/>
    <mergeCell ref="A22:N22"/>
    <mergeCell ref="A25:N25"/>
    <mergeCell ref="A19:N19"/>
    <mergeCell ref="C35:C38"/>
    <mergeCell ref="A55:N55"/>
    <mergeCell ref="A3:N3"/>
    <mergeCell ref="A10:N10"/>
    <mergeCell ref="C6:C8"/>
    <mergeCell ref="A9:K9"/>
    <mergeCell ref="A51:N51"/>
    <mergeCell ref="A49:N49"/>
    <mergeCell ref="N6:N8"/>
  </mergeCells>
  <phoneticPr fontId="0" type="noConversion"/>
  <printOptions horizontalCentered="1"/>
  <pageMargins left="0.39370078740157483" right="0.39370078740157483" top="0.76145833333333335" bottom="0.59055118110236227" header="0.31496062992125984" footer="0.31496062992125984"/>
  <pageSetup paperSize="9" scale="52" fitToHeight="0" orientation="landscape" r:id="rId1"/>
  <headerFooter alignWithMargins="0">
    <oddHeader>&amp;LSprawa nr154/2024&amp;C&amp;"Arial Narrow,Pogrubiony"FORMULARZ CENOWY&amp;RZałącznik nr 7 so SWZ</oddHeader>
    <oddFooter xml:space="preserve">&amp;RPieczęć i podpis Wykonawcy </oddFooter>
  </headerFooter>
  <rowBreaks count="3" manualBreakCount="3">
    <brk id="13" max="14" man="1"/>
    <brk id="28" max="14" man="1"/>
    <brk id="4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Szczegół Formularz Cenowy </vt:lpstr>
      <vt:lpstr>'Szczegół Formularz Cenowy '!Print_Area</vt:lpstr>
    </vt:vector>
  </TitlesOfParts>
  <Company>ZP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</dc:creator>
  <cp:lastModifiedBy>user</cp:lastModifiedBy>
  <cp:lastPrinted>2024-10-29T13:12:12Z</cp:lastPrinted>
  <dcterms:created xsi:type="dcterms:W3CDTF">2007-11-07T09:01:24Z</dcterms:created>
  <dcterms:modified xsi:type="dcterms:W3CDTF">2024-11-14T10:03:08Z</dcterms:modified>
</cp:coreProperties>
</file>