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77. Implanty\"/>
    </mc:Choice>
  </mc:AlternateContent>
  <xr:revisionPtr revIDLastSave="0" documentId="13_ncr:1_{D3F5E498-2F61-45A0-AB87-8EDE6C48A979}" xr6:coauthVersionLast="47" xr6:coauthVersionMax="47" xr10:uidLastSave="{00000000-0000-0000-0000-000000000000}"/>
  <bookViews>
    <workbookView xWindow="-120" yWindow="-120" windowWidth="29040" windowHeight="15720" activeTab="2" xr2:uid="{B3B7D7DA-B13B-4E0C-B41E-36A0C8108527}"/>
  </bookViews>
  <sheets>
    <sheet name="Część 1 " sheetId="1" r:id="rId1"/>
    <sheet name="Część 2" sheetId="2" r:id="rId2"/>
    <sheet name="Część 3" sheetId="3" r:id="rId3"/>
  </sheets>
  <definedNames>
    <definedName name="_xlnm.Print_Area" localSheetId="0">'Część 1 '!$A$1:$H$54</definedName>
    <definedName name="_xlnm.Print_Area" localSheetId="1">'Część 2'!$A$1:$J$16</definedName>
    <definedName name="_xlnm.Print_Area" localSheetId="2">'Część 3'!$A$1:$I$15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3" l="1"/>
  <c r="H6" i="3"/>
  <c r="H7" i="3"/>
  <c r="H8" i="3"/>
  <c r="H5" i="3"/>
  <c r="F7" i="3"/>
  <c r="F8" i="3"/>
  <c r="F6" i="3"/>
  <c r="F5" i="3"/>
  <c r="F9" i="3" l="1"/>
  <c r="G9" i="2" l="1"/>
  <c r="I9" i="2" s="1"/>
  <c r="G8" i="2"/>
  <c r="I8" i="2" s="1"/>
  <c r="G7" i="2"/>
  <c r="I7" i="2" s="1"/>
  <c r="G6" i="2"/>
  <c r="I6" i="2" s="1"/>
  <c r="G5" i="2"/>
  <c r="I5" i="2" s="1"/>
  <c r="G4" i="2"/>
  <c r="I4" i="2" s="1"/>
  <c r="E40" i="1"/>
  <c r="G40" i="1" s="1"/>
  <c r="E39" i="1"/>
  <c r="G39" i="1" s="1"/>
  <c r="E38" i="1"/>
  <c r="G38" i="1" s="1"/>
  <c r="E37" i="1"/>
  <c r="G37" i="1" s="1"/>
  <c r="E36" i="1"/>
  <c r="G36" i="1" s="1"/>
  <c r="E35" i="1"/>
  <c r="G35" i="1" s="1"/>
  <c r="E34" i="1"/>
  <c r="G34" i="1" s="1"/>
  <c r="E33" i="1"/>
  <c r="G33" i="1" s="1"/>
  <c r="E32" i="1"/>
  <c r="G32" i="1" s="1"/>
  <c r="E31" i="1"/>
  <c r="G31" i="1" s="1"/>
  <c r="E30" i="1"/>
  <c r="G30" i="1" s="1"/>
  <c r="E29" i="1"/>
  <c r="G29" i="1" s="1"/>
  <c r="E28" i="1"/>
  <c r="G28" i="1" s="1"/>
  <c r="E27" i="1"/>
  <c r="G27" i="1" s="1"/>
  <c r="E26" i="1"/>
  <c r="G26" i="1" s="1"/>
  <c r="E25" i="1"/>
  <c r="G25" i="1" s="1"/>
  <c r="E24" i="1"/>
  <c r="G24" i="1" s="1"/>
  <c r="E23" i="1"/>
  <c r="G23" i="1" s="1"/>
  <c r="E22" i="1"/>
  <c r="G22" i="1" s="1"/>
  <c r="E21" i="1"/>
  <c r="G21" i="1" s="1"/>
  <c r="E20" i="1"/>
  <c r="G20" i="1" s="1"/>
  <c r="E19" i="1"/>
  <c r="G19" i="1" s="1"/>
  <c r="E18" i="1"/>
  <c r="G18" i="1" s="1"/>
  <c r="E17" i="1"/>
  <c r="G17" i="1" s="1"/>
  <c r="E16" i="1"/>
  <c r="G16" i="1" s="1"/>
  <c r="E15" i="1"/>
  <c r="G15" i="1" s="1"/>
  <c r="E14" i="1"/>
  <c r="G14" i="1" s="1"/>
  <c r="E13" i="1"/>
  <c r="G13" i="1" s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E4" i="1"/>
  <c r="G4" i="1" l="1"/>
  <c r="E41" i="1"/>
  <c r="I10" i="2"/>
  <c r="G10" i="2"/>
  <c r="G5" i="1"/>
  <c r="G41" i="1" s="1"/>
</calcChain>
</file>

<file path=xl/sharedStrings.xml><?xml version="1.0" encoding="utf-8"?>
<sst xmlns="http://schemas.openxmlformats.org/spreadsheetml/2006/main" count="113" uniqueCount="83">
  <si>
    <t>Przedmiot zamówienia</t>
  </si>
  <si>
    <t>Ilość</t>
  </si>
  <si>
    <t>Cena jednostkowa netto</t>
  </si>
  <si>
    <t>Wartość netto</t>
  </si>
  <si>
    <t>Stawka podatku VAT</t>
  </si>
  <si>
    <t>Wartość brutto</t>
  </si>
  <si>
    <t>Śruba tytanowa, samogwintująca, typ pogłębiony krzyżak, system mikro, śr. 1,5 mm, dł. 3.5, 4, 5, 6, 7, 8 mm do wyboru Zamawiającego.</t>
  </si>
  <si>
    <t>Śruba tytanowa, samogwintująca, typ pogłębiony krzyżak, system mikro, śr. 1,5 mm, dł. 9, 11, 13, 15, 17, 19 mm do wyboru Zamawiającego.</t>
  </si>
  <si>
    <t>Śruba tytanowa, samowiercąca, typ pogłębiony krzyżak, system mikro, śr. 1,5 mm, dł. 4, 5, 6, 7 mm do wyboru Zamawiającego.</t>
  </si>
  <si>
    <t>Śruba tytanowa awaryjna, samogwintująca, typ pogłębiony krzyżak, system mikro, śr. 1,8 mm, dł. 4, 5, 7 mm do wyboru Zamawiającego.</t>
  </si>
  <si>
    <t>Piny resorbowalne aplikowane metodą ultradźwiękową, piny z materiału resorbowalnego nie zawierającego glukozy, sterylne, rozmiar i długość do wyboru Zamawiającego, opakowanie zawiera 5 sztuk</t>
  </si>
  <si>
    <t>Śruba tytanowa, samogwintująca, typ pogłębiony krzyżak, system mini, śr. 2,0 mm, dł. 4, 5, 6, 7, 9, 11 mm do wyboru Zamawiającego.</t>
  </si>
  <si>
    <t>Śruba tytanowa, samogwintująca, typ pogłębiony krzyżak, system mini, śr. 2,0 mm, dł. 13, 15, 17, 19 mm do wyboru Zamawiającego.</t>
  </si>
  <si>
    <t>Śruba tytanowa, samowiercąca, typ pogłębiony krzyżak, system mini, śr. 2,0 mm, dł. 5, 6, 7, 9 mm do wyboru Zamawiającego.</t>
  </si>
  <si>
    <t>Śruba tytanowa awaryjna, samogwintująca, typ pogłębiony krzyżak, system mini, śr. 2,3 mm, dł. 4, 5, 7, 9 mm do wyboru Zamawiającego.</t>
  </si>
  <si>
    <t>Śruba stalowa IMF, typ pogłębiony krzyżak, system mini, śr. 2,0 mm, dł. 8mm oraz 12 mm do wyboru Zamawiającego. Śruba przystosowana do wprowadzania umieszczonym pod kątem śrubokrętem.</t>
  </si>
  <si>
    <t>Śruba tytanowa IMF, typ pogłębiony krzyżak, system mini, śr. 2,0 mm, dł. 8mm oraz 12 mm do wyboru Zamawiającego. Śruba przystosowana do wprowadzania umieszczonym pod kątem śrubokrętem.</t>
  </si>
  <si>
    <t>Wiertło 1.5 do zamawianych śrub trzon cylindryczny</t>
  </si>
  <si>
    <t>Wiertła do zamawianych śrub 2.0 trzon cylindryczny</t>
  </si>
  <si>
    <t>Płytka tytanowa, system mikro 1.5 mm,4-otw., prosta z mostem, gr. 0,6 mm</t>
  </si>
  <si>
    <t>Płytka tytanowa, system mikro 1.5 mm,6-otw., prosta z mostem, gr. 0,6 mm</t>
  </si>
  <si>
    <t>Płytka tytanowa brzegów oczodołu, 6, 8 oraz 10 otworówdo wyboru Zamawiającego, grubość 0,6 mm</t>
  </si>
  <si>
    <t>Płytka tytanowa, system mikro 1.5 mm, prosta, 16-otw., gr. 0,6 mm</t>
  </si>
  <si>
    <t>Płytka tytanowa system mikro 1.5 mm, kształt "Y", gr. 0,6 mm:
- 5-otw. (3-otw na górze + 2-otw. na dole) z mostem krótkim, średnim lub długim,
- 5-otw. (2-otw. na górze + 3-otw. na dole) z mostem,
do wyboru Zamawiającego.</t>
  </si>
  <si>
    <t xml:space="preserve">Płytka tytanowa system mikro 1.5 mm, kształt "podwójny Y", 6-otw., gr. 0,6 mm, z mostem krótkim, średnim i długim do wyboru Zamawiającego. </t>
  </si>
  <si>
    <t>Płytka tytanowa, system mikro 1.5 mm, kształt "L", gr. 0,6 mm, 4-otw.</t>
  </si>
  <si>
    <t>Płytka tytanowa, system mikro 1.5 mm, kształt "L", gr. 0,6 mm, 5-otw.</t>
  </si>
  <si>
    <t>Płytka resorbowalna do rekonstrukcji dna oczodołu (polimer kwasu mlekowego), pakowana sterylnie, gr. 0.1, 0.3, 0.6 do wyboru Zamawiającego</t>
  </si>
  <si>
    <t>Membrana resorbowalna do rekonstrukcji dna oczodołu (polimer kwasu mlekowego), pakowana sterylnie, gr. 0,2 mm</t>
  </si>
  <si>
    <t>Siatka tytanowa do rekonstrukcji dna oczodołu, dwustronna, anatomicznie wycięta, z możliwością fiksacji na dolnym brzegu oczodołu, system mikro 1.5 mm, gr. 0,3 mm oraz 0,5 mm do wyboru Zamawiającego</t>
  </si>
  <si>
    <t>Trójwymiarowa płytka tytanowa do rekonstrukcji dna oczodołu, z możliwością fiksacji na dolnym brzegu oczodołu, system mikro 1.5 mm, gr. 0,4 mm oraz 0,5 mm, lewa i prawa do wyboru Zamawiającego</t>
  </si>
  <si>
    <t>Siatka rekonstrukcyjna systemu 1,5 mm, grubość 0,2, 0,3 oraz 0,6 mm do wyboru Zamawiającego</t>
  </si>
  <si>
    <t>Płytki resorbowalne do osteosyntezy kości twarzy, gr. 1.0 mm, kilka kształtów do wyboru Zamawiającego</t>
  </si>
  <si>
    <t xml:space="preserve">Płytka tytanowa, system mini 2,0 mm, prosta, 4-otw.  do wyboru:
- z mostem krótkim i długim, gr. 1,0 mm, czysty tytan oraz stop tytanu
- z mostem krótkim i długim, gr. 0,6 mm </t>
  </si>
  <si>
    <t>Płytka tytanowa, system mini 2,0 mm, prosta, 6-otw., z mostem, gr. 0,6 mm oraz 1,0 mm do wyboru  Zamawiającego</t>
  </si>
  <si>
    <t xml:space="preserve">Płytka ze wzmocnionego stopu tytanu, system mini 2.0 mm, 6 otw., gr. 1,0 mm, w kształcie księżyca, z mostem krótkim, średnim lub długim do wyboru Zamawiającego. </t>
  </si>
  <si>
    <t>Płytka tytanowa 2.0. prosta 16 otworowa, profil 0.6 mm oraz 1.0 mm do wyboru Zamawiającego</t>
  </si>
  <si>
    <t>Płytka tytanowa 2.0, prosta 20 otworowa, profil 1.4 mm</t>
  </si>
  <si>
    <t>Płytka tytanowa system mini 2.0 mm, kształt "L", gr. 0,6 mm oraz 1,0 mm, lewa i prawa, 4-otw., 90°, z mostem krótkim, średnim oraz długim do wyboru Zamawiającego.</t>
  </si>
  <si>
    <t>Płytka typu "Y", system mini 2.0 mm, 5 otw., grubość 0,6 oraz 1,0 mm</t>
  </si>
  <si>
    <t>Płytka typu "podwójne Y", system mini 2.0 mm, 6 otw., grubość 0,6 oraz 1,0 mm</t>
  </si>
  <si>
    <t>Płytka tytanowa do złamań wyrostka kłykciowego, system mini 2.0 mm:- romboidalna 3D, 5-otw.,- trapezoidalna 3D, 4 otw.,- deltoidalna, 7-otw.,- deltoidalna, 9-otw. Typ każdorazowo do wyboru Zamawiającego.</t>
  </si>
  <si>
    <t>Płytka tytanowa 2.0 do żuchwy, kompresyjna, z mostem</t>
  </si>
  <si>
    <t xml:space="preserve">RAZEM </t>
  </si>
  <si>
    <t>x</t>
  </si>
  <si>
    <t xml:space="preserve">1. Wykonawca zapewni nowe Instrumentarium oraz serwis wliczone w cenę oferty, niezbędne do zakładania implantów na czas trwania umowy. 
2. Do Instrumentarium należy dołączyć spis narzędzi oraz instrukcje stosowania instrumentarium i zabiegu w języku polskim
3. Wykonawca zapewnia również w cenie oferty szkolenie oraz materiały 
4. Możliwość indywidualnego doboru wielkości i kształtu, utworzyć u Zamawiającego minibank implantów
5. Każdy element implantu musi być oddzielnie zapakowany w oryginalne fabryczne opakowanie producenta. 
6. Uzupełnienie magazynu implantów po zużyciu musi nastąpić w ciągu 48  godzin po przefaksowaniu protokołu zużycia implantu </t>
  </si>
  <si>
    <t>Lp.</t>
  </si>
  <si>
    <t>Nazwa oraz parametry</t>
  </si>
  <si>
    <t>Rozmiar</t>
  </si>
  <si>
    <t>Jm</t>
  </si>
  <si>
    <t xml:space="preserve">Wartość netto  </t>
  </si>
  <si>
    <t>VAT [%]</t>
  </si>
  <si>
    <t xml:space="preserve">Wartość brutto  </t>
  </si>
  <si>
    <t xml:space="preserve">3.5 mm     4.0 mm     5.0 mm     5.5 mm     </t>
  </si>
  <si>
    <t>op</t>
  </si>
  <si>
    <t>3.5 mm     4.0 mm     5.0 mm     5.5 mm</t>
  </si>
  <si>
    <t>X</t>
  </si>
  <si>
    <t>RAZEM</t>
  </si>
  <si>
    <r>
      <t>Ostrza standardowe. Ostrze do shavera do tkanek miękkich w rozmiarach 3.5 mm do 5.5 mm kompatybilne z shaverem Formuła, jednorazowego użycia, sterylne, w opakowaniach po</t>
    </r>
    <r>
      <rPr>
        <b/>
        <sz val="9"/>
        <color rgb="FF000000"/>
        <rFont val="Arial"/>
        <family val="2"/>
        <charset val="238"/>
      </rPr>
      <t xml:space="preserve"> 5 szt/op</t>
    </r>
    <r>
      <rPr>
        <sz val="9"/>
        <color rgb="FF000000"/>
        <rFont val="Arial"/>
        <family val="2"/>
        <charset val="238"/>
      </rPr>
      <t>, kodowane kolorem</t>
    </r>
  </si>
  <si>
    <r>
      <t xml:space="preserve">Frezy standardowe. Frez w kształcie kuli lub beczułki w rozmairach 4.0 mm do 5.5 mm z 6 lub 12 częściami skrawającymi kompatybilny z shaverem Formuła, jedorazowego użycia, sterylne, kodowane kolorem, w opakowaniach po </t>
    </r>
    <r>
      <rPr>
        <b/>
        <sz val="9"/>
        <color rgb="FF000000"/>
        <rFont val="Arial"/>
        <family val="2"/>
        <charset val="238"/>
      </rPr>
      <t>5 szt/op</t>
    </r>
  </si>
  <si>
    <r>
      <t xml:space="preserve">Kaseta do pompki perystaltycznej dla jednego napędu (10szt). Kaseta irygacyjna współpracująca z konsolą CORE, znajdującą się na wyposażeniu bloku operacyjnego szpitala, stosowana do napędów laryngologicznych, neurochirurgiczna oraz ortopedycznych x </t>
    </r>
    <r>
      <rPr>
        <b/>
        <sz val="9"/>
        <color rgb="FF000000"/>
        <rFont val="Arial"/>
        <family val="2"/>
        <charset val="238"/>
      </rPr>
      <t>10 szt/op</t>
    </r>
  </si>
  <si>
    <r>
      <t xml:space="preserve">Zestaw drenów jednorazowych ESSx do konsoli CORE (10 szt).  Kaseta irygacyjna współpracująca z konsolą CORE, znajdującą się na wyposażeniu bloku operacyjnego szpitala, współpracująca z shaverem laryngologicznym x </t>
    </r>
    <r>
      <rPr>
        <b/>
        <sz val="9"/>
        <color rgb="FF000000"/>
        <rFont val="Arial"/>
        <family val="2"/>
        <charset val="238"/>
      </rPr>
      <t>10 szt/op</t>
    </r>
  </si>
  <si>
    <r>
      <t xml:space="preserve">Dren do pompy artroskopowej napływowy. Jednoarowa kaseta z drenami w torze napływu kodowana kolorem, kompatybilna z pompą dwurolkową Crossflow firmy Stryker, pakowana po </t>
    </r>
    <r>
      <rPr>
        <b/>
        <sz val="9"/>
        <color rgb="FF000000"/>
        <rFont val="Arial"/>
        <family val="2"/>
        <charset val="238"/>
      </rPr>
      <t>10szt/op</t>
    </r>
    <r>
      <rPr>
        <sz val="9"/>
        <color rgb="FF000000"/>
        <rFont val="Arial"/>
        <family val="2"/>
        <charset val="238"/>
      </rPr>
      <t>, sterylna.</t>
    </r>
  </si>
  <si>
    <r>
      <t xml:space="preserve">Dren do pompy artroskopowej  odpływowy. Jednorazowa kaseta z drenami w torze odpływu kodowana kolorem, kompatybilna z pompą dwurolkową Crossflow firmy Stryker, umożliwiająca jednoczesne podłączenie kaniuli artroskopowej,shavera oraz elektrody waporyzacyjnej, pakowana po </t>
    </r>
    <r>
      <rPr>
        <b/>
        <sz val="9"/>
        <color rgb="FF000000"/>
        <rFont val="Arial"/>
        <family val="2"/>
        <charset val="238"/>
      </rPr>
      <t>10szt/op</t>
    </r>
    <r>
      <rPr>
        <sz val="9"/>
        <color rgb="FF000000"/>
        <rFont val="Arial"/>
        <family val="2"/>
        <charset val="238"/>
      </rPr>
      <t>, sterylna</t>
    </r>
  </si>
  <si>
    <t>Nazwa</t>
  </si>
  <si>
    <t>j.m.</t>
  </si>
  <si>
    <t>ilość</t>
  </si>
  <si>
    <t>Cena jednostkowa  netto</t>
  </si>
  <si>
    <t>VAT%</t>
  </si>
  <si>
    <t>Nazwa handlowa Nr katalogowy Nazwa producenta</t>
  </si>
  <si>
    <t>1.</t>
  </si>
  <si>
    <t>Płytki blokowane dwuotworowe, długości 12, 16 i 20 mm, z dwoma otworami pod pozycjonujące druty K na obu krańcach płytki</t>
  </si>
  <si>
    <t>szt.</t>
  </si>
  <si>
    <t>2.</t>
  </si>
  <si>
    <t>Płytki blokowane czterootworowe typu motylek, długości 16 i 20 mm</t>
  </si>
  <si>
    <t>3.</t>
  </si>
  <si>
    <t>Wkręty blokowane o średnicy 5 mm z łbami o średnicy 7 mm i mocowaniem typu torx, dostępne długości od 16 do 95 mm</t>
  </si>
  <si>
    <t>Wkręty kostne kaniulowane tytanowe o średnicy 4,5 i 7 mm</t>
  </si>
  <si>
    <t>4.</t>
  </si>
  <si>
    <t>Zał nr 2 do SWZ, Zał nr 1 do Umowy</t>
  </si>
  <si>
    <t>Część  nr 3 - Drobny sprzęt ortopedyczny</t>
  </si>
  <si>
    <t>Część nr 2 - Dostawa przyrządów do artroskopii</t>
  </si>
  <si>
    <t>Część nr 1 - System osteosyntezy i rekonstrukcji w zakresie chirurgii czaszkowo-twarzowo-szczękowej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</si>
</sst>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[$-415]General"/>
    <numFmt numFmtId="165" formatCode="[$-415]0"/>
    <numFmt numFmtId="166" formatCode="#,##0.00\ &quot;zł&quot;"/>
    <numFmt numFmtId="167" formatCode="#,##0.00&quot; &quot;[$zł-415]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rgb="FFCCFFCC"/>
      </patternFill>
    </fill>
    <fill>
      <patternFill patternType="solid">
        <fgColor theme="0" tint="-0.14999847407452621"/>
        <bgColor rgb="FFB4C7E7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6" fillId="0" borderId="0" applyFont="0" applyBorder="0" applyProtection="0"/>
    <xf numFmtId="164" fontId="12" fillId="0" borderId="0" applyBorder="0" applyProtection="0"/>
  </cellStyleXfs>
  <cellXfs count="60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44" fontId="3" fillId="2" borderId="4" xfId="1" applyFont="1" applyFill="1" applyBorder="1" applyAlignment="1">
      <alignment horizontal="center" vertical="center" wrapText="1"/>
    </xf>
    <xf numFmtId="44" fontId="3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44" fontId="3" fillId="0" borderId="4" xfId="1" applyFont="1" applyBorder="1" applyAlignment="1">
      <alignment horizontal="center" vertical="center"/>
    </xf>
    <xf numFmtId="44" fontId="3" fillId="0" borderId="4" xfId="1" applyFont="1" applyBorder="1" applyAlignment="1">
      <alignment vertical="center"/>
    </xf>
    <xf numFmtId="9" fontId="3" fillId="0" borderId="4" xfId="0" applyNumberFormat="1" applyFont="1" applyBorder="1" applyAlignment="1">
      <alignment horizontal="center" vertical="center"/>
    </xf>
    <xf numFmtId="44" fontId="3" fillId="0" borderId="4" xfId="0" applyNumberFormat="1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44" fontId="2" fillId="0" borderId="4" xfId="0" applyNumberFormat="1" applyFont="1" applyBorder="1" applyAlignment="1">
      <alignment horizontal="center" vertical="center"/>
    </xf>
    <xf numFmtId="164" fontId="7" fillId="0" borderId="4" xfId="3" applyFont="1" applyBorder="1" applyAlignment="1">
      <alignment horizontal="center" vertical="center" wrapText="1"/>
    </xf>
    <xf numFmtId="164" fontId="7" fillId="0" borderId="4" xfId="3" applyFont="1" applyBorder="1" applyAlignment="1">
      <alignment vertical="center" wrapText="1"/>
    </xf>
    <xf numFmtId="9" fontId="7" fillId="0" borderId="4" xfId="2" applyFont="1" applyBorder="1" applyAlignment="1">
      <alignment horizontal="center" vertical="center" wrapText="1"/>
    </xf>
    <xf numFmtId="166" fontId="7" fillId="0" borderId="4" xfId="3" applyNumberFormat="1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/>
    </xf>
    <xf numFmtId="167" fontId="9" fillId="3" borderId="4" xfId="0" applyNumberFormat="1" applyFont="1" applyFill="1" applyBorder="1" applyAlignment="1">
      <alignment horizontal="center" vertical="center"/>
    </xf>
    <xf numFmtId="167" fontId="9" fillId="3" borderId="4" xfId="3" applyNumberFormat="1" applyFont="1" applyFill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/>
    <xf numFmtId="164" fontId="0" fillId="0" borderId="0" xfId="4" applyFont="1"/>
    <xf numFmtId="164" fontId="13" fillId="0" borderId="0" xfId="4" applyFont="1"/>
    <xf numFmtId="164" fontId="0" fillId="0" borderId="0" xfId="3" applyFont="1"/>
    <xf numFmtId="164" fontId="14" fillId="0" borderId="5" xfId="3" applyFont="1" applyBorder="1" applyAlignment="1">
      <alignment horizontal="center" vertical="center"/>
    </xf>
    <xf numFmtId="164" fontId="14" fillId="0" borderId="5" xfId="3" applyFont="1" applyBorder="1" applyAlignment="1">
      <alignment horizontal="center" vertical="center" wrapText="1"/>
    </xf>
    <xf numFmtId="9" fontId="14" fillId="0" borderId="5" xfId="3" applyNumberFormat="1" applyFont="1" applyBorder="1" applyAlignment="1">
      <alignment horizontal="center" vertical="center"/>
    </xf>
    <xf numFmtId="49" fontId="5" fillId="4" borderId="5" xfId="4" applyNumberFormat="1" applyFont="1" applyFill="1" applyBorder="1" applyAlignment="1">
      <alignment horizontal="center" vertical="center" wrapText="1"/>
    </xf>
    <xf numFmtId="164" fontId="15" fillId="0" borderId="5" xfId="4" applyFont="1" applyBorder="1" applyAlignment="1">
      <alignment horizontal="center" vertical="center" wrapText="1"/>
    </xf>
    <xf numFmtId="164" fontId="14" fillId="0" borderId="6" xfId="3" applyFont="1" applyBorder="1" applyAlignment="1">
      <alignment horizontal="center" vertical="center"/>
    </xf>
    <xf numFmtId="164" fontId="14" fillId="0" borderId="6" xfId="3" applyFont="1" applyBorder="1" applyAlignment="1">
      <alignment horizontal="center" vertical="center" wrapText="1"/>
    </xf>
    <xf numFmtId="9" fontId="14" fillId="0" borderId="6" xfId="3" applyNumberFormat="1" applyFont="1" applyBorder="1" applyAlignment="1">
      <alignment horizontal="center" vertical="center"/>
    </xf>
    <xf numFmtId="164" fontId="13" fillId="3" borderId="5" xfId="4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64" fontId="2" fillId="3" borderId="2" xfId="3" applyFont="1" applyFill="1" applyBorder="1" applyAlignment="1">
      <alignment horizontal="center" vertical="center"/>
    </xf>
    <xf numFmtId="164" fontId="2" fillId="3" borderId="7" xfId="3" applyFont="1" applyFill="1" applyBorder="1" applyAlignment="1">
      <alignment horizontal="center" vertical="center"/>
    </xf>
    <xf numFmtId="44" fontId="7" fillId="0" borderId="4" xfId="3" applyNumberFormat="1" applyFont="1" applyBorder="1" applyAlignment="1">
      <alignment horizontal="center" vertical="center" wrapText="1"/>
    </xf>
    <xf numFmtId="44" fontId="7" fillId="0" borderId="4" xfId="3" applyNumberFormat="1" applyFont="1" applyBorder="1" applyAlignment="1">
      <alignment horizontal="right" vertical="center"/>
    </xf>
    <xf numFmtId="44" fontId="9" fillId="3" borderId="4" xfId="3" applyNumberFormat="1" applyFont="1" applyFill="1" applyBorder="1" applyAlignment="1">
      <alignment horizontal="center" vertical="center"/>
    </xf>
    <xf numFmtId="44" fontId="7" fillId="0" borderId="4" xfId="3" applyNumberFormat="1" applyFont="1" applyBorder="1" applyAlignment="1">
      <alignment horizontal="right" vertical="center" wrapText="1"/>
    </xf>
    <xf numFmtId="44" fontId="8" fillId="3" borderId="4" xfId="0" applyNumberFormat="1" applyFont="1" applyFill="1" applyBorder="1" applyAlignment="1">
      <alignment horizontal="center" vertical="center"/>
    </xf>
    <xf numFmtId="44" fontId="14" fillId="0" borderId="5" xfId="3" applyNumberFormat="1" applyFont="1" applyBorder="1" applyAlignment="1">
      <alignment horizontal="center" vertical="center"/>
    </xf>
    <xf numFmtId="44" fontId="14" fillId="0" borderId="6" xfId="3" applyNumberFormat="1" applyFont="1" applyBorder="1" applyAlignment="1">
      <alignment horizontal="center" vertical="center"/>
    </xf>
    <xf numFmtId="44" fontId="13" fillId="3" borderId="4" xfId="3" applyNumberFormat="1" applyFont="1" applyFill="1" applyBorder="1" applyAlignment="1">
      <alignment horizontal="center" vertical="center"/>
    </xf>
    <xf numFmtId="164" fontId="9" fillId="5" borderId="4" xfId="3" applyFont="1" applyFill="1" applyBorder="1" applyAlignment="1">
      <alignment horizontal="center" vertical="center" wrapText="1"/>
    </xf>
    <xf numFmtId="165" fontId="9" fillId="5" borderId="4" xfId="3" applyNumberFormat="1" applyFont="1" applyFill="1" applyBorder="1" applyAlignment="1">
      <alignment horizontal="center" vertical="center" wrapText="1"/>
    </xf>
    <xf numFmtId="164" fontId="9" fillId="6" borderId="5" xfId="4" applyFont="1" applyFill="1" applyBorder="1" applyAlignment="1">
      <alignment horizontal="center" vertical="center" wrapText="1"/>
    </xf>
    <xf numFmtId="167" fontId="9" fillId="6" borderId="5" xfId="4" applyNumberFormat="1" applyFont="1" applyFill="1" applyBorder="1" applyAlignment="1">
      <alignment horizontal="center" vertical="center" wrapText="1"/>
    </xf>
    <xf numFmtId="9" fontId="9" fillId="6" borderId="5" xfId="4" applyNumberFormat="1" applyFont="1" applyFill="1" applyBorder="1" applyAlignment="1">
      <alignment horizontal="center" vertical="center" wrapText="1"/>
    </xf>
    <xf numFmtId="164" fontId="9" fillId="7" borderId="5" xfId="4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</cellXfs>
  <cellStyles count="5">
    <cellStyle name="Excel Built-in Normal" xfId="3" xr:uid="{60DDAB40-B2DB-45C3-A4B1-D3B980F0323E}"/>
    <cellStyle name="Excel Built-in Normal 1" xfId="4" xr:uid="{875AFFB9-BBB2-4EBA-9BE3-77AF1556EDF3}"/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D3461-1F48-4F00-A470-0B8E70F538C3}">
  <sheetPr>
    <pageSetUpPr fitToPage="1"/>
  </sheetPr>
  <dimension ref="A1:H43"/>
  <sheetViews>
    <sheetView zoomScale="112" zoomScaleNormal="112" workbookViewId="0">
      <selection activeCell="B7" sqref="B7"/>
    </sheetView>
  </sheetViews>
  <sheetFormatPr defaultRowHeight="15" x14ac:dyDescent="0.25"/>
  <cols>
    <col min="1" max="1" width="3.7109375" customWidth="1"/>
    <col min="2" max="2" width="71.7109375" customWidth="1"/>
    <col min="3" max="3" width="7.28515625" customWidth="1"/>
    <col min="4" max="4" width="15.42578125" customWidth="1"/>
    <col min="5" max="5" width="15.28515625" customWidth="1"/>
    <col min="7" max="7" width="15.5703125" customWidth="1"/>
    <col min="8" max="8" width="27.42578125" customWidth="1"/>
  </cols>
  <sheetData>
    <row r="1" spans="1:8" x14ac:dyDescent="0.25">
      <c r="E1" s="59" t="s">
        <v>79</v>
      </c>
      <c r="F1" s="59"/>
      <c r="G1" s="59"/>
      <c r="H1" s="59"/>
    </row>
    <row r="2" spans="1:8" ht="21.75" customHeight="1" x14ac:dyDescent="0.25">
      <c r="A2" s="58" t="s">
        <v>82</v>
      </c>
      <c r="B2" s="58"/>
      <c r="C2" s="58"/>
      <c r="D2" s="58"/>
      <c r="E2" s="58"/>
      <c r="F2" s="58"/>
      <c r="G2" s="58"/>
      <c r="H2" s="58"/>
    </row>
    <row r="3" spans="1:8" ht="36" x14ac:dyDescent="0.25">
      <c r="A3" s="37" t="s">
        <v>0</v>
      </c>
      <c r="B3" s="38"/>
      <c r="C3" s="1" t="s">
        <v>1</v>
      </c>
      <c r="D3" s="2" t="s">
        <v>2</v>
      </c>
      <c r="E3" s="2" t="s">
        <v>3</v>
      </c>
      <c r="F3" s="3" t="s">
        <v>4</v>
      </c>
      <c r="G3" s="3" t="s">
        <v>5</v>
      </c>
      <c r="H3" s="1" t="s">
        <v>69</v>
      </c>
    </row>
    <row r="4" spans="1:8" ht="37.5" customHeight="1" x14ac:dyDescent="0.25">
      <c r="A4" s="4">
        <v>1</v>
      </c>
      <c r="B4" s="5" t="s">
        <v>6</v>
      </c>
      <c r="C4" s="6">
        <v>200</v>
      </c>
      <c r="D4" s="7"/>
      <c r="E4" s="8">
        <f>D4*C4</f>
        <v>0</v>
      </c>
      <c r="F4" s="9"/>
      <c r="G4" s="10">
        <f>E4+F4*E4</f>
        <v>0</v>
      </c>
      <c r="H4" s="6"/>
    </row>
    <row r="5" spans="1:8" ht="32.25" customHeight="1" x14ac:dyDescent="0.25">
      <c r="A5" s="4">
        <v>2</v>
      </c>
      <c r="B5" s="5" t="s">
        <v>7</v>
      </c>
      <c r="C5" s="6">
        <v>25</v>
      </c>
      <c r="D5" s="7"/>
      <c r="E5" s="8">
        <f t="shared" ref="E5:E40" si="0">D5*C5</f>
        <v>0</v>
      </c>
      <c r="F5" s="9"/>
      <c r="G5" s="10">
        <f t="shared" ref="G5:G40" si="1">E5+F5*E5</f>
        <v>0</v>
      </c>
      <c r="H5" s="6"/>
    </row>
    <row r="6" spans="1:8" ht="27.75" customHeight="1" x14ac:dyDescent="0.25">
      <c r="A6" s="4">
        <v>3</v>
      </c>
      <c r="B6" s="5" t="s">
        <v>8</v>
      </c>
      <c r="C6" s="6">
        <v>18</v>
      </c>
      <c r="D6" s="7"/>
      <c r="E6" s="8">
        <f t="shared" si="0"/>
        <v>0</v>
      </c>
      <c r="F6" s="9"/>
      <c r="G6" s="10">
        <f t="shared" si="1"/>
        <v>0</v>
      </c>
      <c r="H6" s="6"/>
    </row>
    <row r="7" spans="1:8" ht="27" customHeight="1" x14ac:dyDescent="0.25">
      <c r="A7" s="4">
        <v>4</v>
      </c>
      <c r="B7" s="5" t="s">
        <v>9</v>
      </c>
      <c r="C7" s="6">
        <v>20</v>
      </c>
      <c r="D7" s="7"/>
      <c r="E7" s="8">
        <f t="shared" si="0"/>
        <v>0</v>
      </c>
      <c r="F7" s="9"/>
      <c r="G7" s="10">
        <f t="shared" si="1"/>
        <v>0</v>
      </c>
      <c r="H7" s="6"/>
    </row>
    <row r="8" spans="1:8" ht="46.5" customHeight="1" x14ac:dyDescent="0.25">
      <c r="A8" s="4">
        <v>5</v>
      </c>
      <c r="B8" s="5" t="s">
        <v>10</v>
      </c>
      <c r="C8" s="6">
        <v>4</v>
      </c>
      <c r="D8" s="7"/>
      <c r="E8" s="8">
        <f t="shared" si="0"/>
        <v>0</v>
      </c>
      <c r="F8" s="9"/>
      <c r="G8" s="10">
        <f t="shared" si="1"/>
        <v>0</v>
      </c>
      <c r="H8" s="6"/>
    </row>
    <row r="9" spans="1:8" ht="27" customHeight="1" x14ac:dyDescent="0.25">
      <c r="A9" s="4">
        <v>6</v>
      </c>
      <c r="B9" s="5" t="s">
        <v>11</v>
      </c>
      <c r="C9" s="6">
        <v>150</v>
      </c>
      <c r="D9" s="7"/>
      <c r="E9" s="8">
        <f t="shared" si="0"/>
        <v>0</v>
      </c>
      <c r="F9" s="9"/>
      <c r="G9" s="10">
        <f t="shared" si="1"/>
        <v>0</v>
      </c>
      <c r="H9" s="6"/>
    </row>
    <row r="10" spans="1:8" ht="27.75" customHeight="1" x14ac:dyDescent="0.25">
      <c r="A10" s="4">
        <v>7</v>
      </c>
      <c r="B10" s="5" t="s">
        <v>12</v>
      </c>
      <c r="C10" s="6">
        <v>15</v>
      </c>
      <c r="D10" s="7"/>
      <c r="E10" s="8">
        <f t="shared" si="0"/>
        <v>0</v>
      </c>
      <c r="F10" s="9"/>
      <c r="G10" s="10">
        <f t="shared" si="1"/>
        <v>0</v>
      </c>
      <c r="H10" s="6"/>
    </row>
    <row r="11" spans="1:8" ht="28.5" customHeight="1" x14ac:dyDescent="0.25">
      <c r="A11" s="4">
        <v>8</v>
      </c>
      <c r="B11" s="5" t="s">
        <v>13</v>
      </c>
      <c r="C11" s="6">
        <v>15</v>
      </c>
      <c r="D11" s="7"/>
      <c r="E11" s="8">
        <f t="shared" si="0"/>
        <v>0</v>
      </c>
      <c r="F11" s="9"/>
      <c r="G11" s="10">
        <f t="shared" si="1"/>
        <v>0</v>
      </c>
      <c r="H11" s="6"/>
    </row>
    <row r="12" spans="1:8" ht="32.25" customHeight="1" x14ac:dyDescent="0.25">
      <c r="A12" s="4">
        <v>9</v>
      </c>
      <c r="B12" s="5" t="s">
        <v>14</v>
      </c>
      <c r="C12" s="6">
        <v>6</v>
      </c>
      <c r="D12" s="7"/>
      <c r="E12" s="8">
        <f t="shared" si="0"/>
        <v>0</v>
      </c>
      <c r="F12" s="9"/>
      <c r="G12" s="10">
        <f t="shared" si="1"/>
        <v>0</v>
      </c>
      <c r="H12" s="6"/>
    </row>
    <row r="13" spans="1:8" ht="45.75" customHeight="1" x14ac:dyDescent="0.25">
      <c r="A13" s="4">
        <v>10</v>
      </c>
      <c r="B13" s="5" t="s">
        <v>15</v>
      </c>
      <c r="C13" s="6">
        <v>10</v>
      </c>
      <c r="D13" s="7"/>
      <c r="E13" s="8">
        <f t="shared" si="0"/>
        <v>0</v>
      </c>
      <c r="F13" s="9"/>
      <c r="G13" s="10">
        <f t="shared" si="1"/>
        <v>0</v>
      </c>
      <c r="H13" s="6"/>
    </row>
    <row r="14" spans="1:8" ht="48.75" customHeight="1" x14ac:dyDescent="0.25">
      <c r="A14" s="4">
        <v>11</v>
      </c>
      <c r="B14" s="5" t="s">
        <v>16</v>
      </c>
      <c r="C14" s="6">
        <v>15</v>
      </c>
      <c r="D14" s="7"/>
      <c r="E14" s="8">
        <f t="shared" si="0"/>
        <v>0</v>
      </c>
      <c r="F14" s="9"/>
      <c r="G14" s="10">
        <f t="shared" si="1"/>
        <v>0</v>
      </c>
      <c r="H14" s="6"/>
    </row>
    <row r="15" spans="1:8" ht="19.5" customHeight="1" x14ac:dyDescent="0.25">
      <c r="A15" s="4">
        <v>12</v>
      </c>
      <c r="B15" s="5" t="s">
        <v>17</v>
      </c>
      <c r="C15" s="6">
        <v>4</v>
      </c>
      <c r="D15" s="7"/>
      <c r="E15" s="8">
        <f t="shared" si="0"/>
        <v>0</v>
      </c>
      <c r="F15" s="9"/>
      <c r="G15" s="10">
        <f t="shared" si="1"/>
        <v>0</v>
      </c>
      <c r="H15" s="6"/>
    </row>
    <row r="16" spans="1:8" ht="19.5" customHeight="1" x14ac:dyDescent="0.25">
      <c r="A16" s="4">
        <v>13</v>
      </c>
      <c r="B16" s="5" t="s">
        <v>18</v>
      </c>
      <c r="C16" s="6">
        <v>2</v>
      </c>
      <c r="D16" s="7"/>
      <c r="E16" s="8">
        <f t="shared" si="0"/>
        <v>0</v>
      </c>
      <c r="F16" s="9"/>
      <c r="G16" s="10">
        <f t="shared" si="1"/>
        <v>0</v>
      </c>
      <c r="H16" s="6"/>
    </row>
    <row r="17" spans="1:8" ht="19.5" customHeight="1" x14ac:dyDescent="0.25">
      <c r="A17" s="4">
        <v>14</v>
      </c>
      <c r="B17" s="5" t="s">
        <v>19</v>
      </c>
      <c r="C17" s="6">
        <v>6</v>
      </c>
      <c r="D17" s="7"/>
      <c r="E17" s="8">
        <f t="shared" si="0"/>
        <v>0</v>
      </c>
      <c r="F17" s="9"/>
      <c r="G17" s="10">
        <f t="shared" si="1"/>
        <v>0</v>
      </c>
      <c r="H17" s="6"/>
    </row>
    <row r="18" spans="1:8" ht="21" customHeight="1" x14ac:dyDescent="0.25">
      <c r="A18" s="4">
        <v>15</v>
      </c>
      <c r="B18" s="5" t="s">
        <v>20</v>
      </c>
      <c r="C18" s="6">
        <v>10</v>
      </c>
      <c r="D18" s="7"/>
      <c r="E18" s="8">
        <f t="shared" si="0"/>
        <v>0</v>
      </c>
      <c r="F18" s="9"/>
      <c r="G18" s="10">
        <f t="shared" si="1"/>
        <v>0</v>
      </c>
      <c r="H18" s="6"/>
    </row>
    <row r="19" spans="1:8" ht="26.25" customHeight="1" x14ac:dyDescent="0.25">
      <c r="A19" s="4">
        <v>16</v>
      </c>
      <c r="B19" s="5" t="s">
        <v>21</v>
      </c>
      <c r="C19" s="6">
        <v>4</v>
      </c>
      <c r="D19" s="7"/>
      <c r="E19" s="8">
        <f t="shared" si="0"/>
        <v>0</v>
      </c>
      <c r="F19" s="9"/>
      <c r="G19" s="10">
        <f t="shared" si="1"/>
        <v>0</v>
      </c>
      <c r="H19" s="6"/>
    </row>
    <row r="20" spans="1:8" ht="19.5" customHeight="1" x14ac:dyDescent="0.25">
      <c r="A20" s="4">
        <v>17</v>
      </c>
      <c r="B20" s="5" t="s">
        <v>22</v>
      </c>
      <c r="C20" s="6">
        <v>10</v>
      </c>
      <c r="D20" s="7"/>
      <c r="E20" s="8">
        <f t="shared" si="0"/>
        <v>0</v>
      </c>
      <c r="F20" s="9"/>
      <c r="G20" s="10">
        <f t="shared" si="1"/>
        <v>0</v>
      </c>
      <c r="H20" s="6"/>
    </row>
    <row r="21" spans="1:8" ht="58.5" customHeight="1" x14ac:dyDescent="0.25">
      <c r="A21" s="4">
        <v>18</v>
      </c>
      <c r="B21" s="5" t="s">
        <v>23</v>
      </c>
      <c r="C21" s="6">
        <v>5</v>
      </c>
      <c r="D21" s="7"/>
      <c r="E21" s="8">
        <f t="shared" si="0"/>
        <v>0</v>
      </c>
      <c r="F21" s="9"/>
      <c r="G21" s="10">
        <f t="shared" si="1"/>
        <v>0</v>
      </c>
      <c r="H21" s="6"/>
    </row>
    <row r="22" spans="1:8" ht="36" customHeight="1" x14ac:dyDescent="0.25">
      <c r="A22" s="4">
        <v>19</v>
      </c>
      <c r="B22" s="5" t="s">
        <v>24</v>
      </c>
      <c r="C22" s="6">
        <v>3</v>
      </c>
      <c r="D22" s="7"/>
      <c r="E22" s="8">
        <f t="shared" si="0"/>
        <v>0</v>
      </c>
      <c r="F22" s="9"/>
      <c r="G22" s="10">
        <f t="shared" si="1"/>
        <v>0</v>
      </c>
      <c r="H22" s="6"/>
    </row>
    <row r="23" spans="1:8" ht="19.5" customHeight="1" x14ac:dyDescent="0.25">
      <c r="A23" s="4">
        <v>20</v>
      </c>
      <c r="B23" s="11" t="s">
        <v>25</v>
      </c>
      <c r="C23" s="6">
        <v>6</v>
      </c>
      <c r="D23" s="7"/>
      <c r="E23" s="8">
        <f t="shared" si="0"/>
        <v>0</v>
      </c>
      <c r="F23" s="9"/>
      <c r="G23" s="10">
        <f t="shared" si="1"/>
        <v>0</v>
      </c>
      <c r="H23" s="6"/>
    </row>
    <row r="24" spans="1:8" ht="20.25" customHeight="1" x14ac:dyDescent="0.25">
      <c r="A24" s="4">
        <v>21</v>
      </c>
      <c r="B24" s="11" t="s">
        <v>26</v>
      </c>
      <c r="C24" s="6">
        <v>5</v>
      </c>
      <c r="D24" s="7"/>
      <c r="E24" s="8">
        <f t="shared" si="0"/>
        <v>0</v>
      </c>
      <c r="F24" s="9"/>
      <c r="G24" s="10">
        <f t="shared" si="1"/>
        <v>0</v>
      </c>
      <c r="H24" s="6"/>
    </row>
    <row r="25" spans="1:8" ht="39.75" customHeight="1" x14ac:dyDescent="0.25">
      <c r="A25" s="4">
        <v>22</v>
      </c>
      <c r="B25" s="11" t="s">
        <v>27</v>
      </c>
      <c r="C25" s="6">
        <v>6</v>
      </c>
      <c r="D25" s="7"/>
      <c r="E25" s="8">
        <f t="shared" si="0"/>
        <v>0</v>
      </c>
      <c r="F25" s="9"/>
      <c r="G25" s="10">
        <f t="shared" si="1"/>
        <v>0</v>
      </c>
      <c r="H25" s="6"/>
    </row>
    <row r="26" spans="1:8" ht="29.25" customHeight="1" x14ac:dyDescent="0.25">
      <c r="A26" s="4">
        <v>23</v>
      </c>
      <c r="B26" s="11" t="s">
        <v>28</v>
      </c>
      <c r="C26" s="6">
        <v>3</v>
      </c>
      <c r="D26" s="7"/>
      <c r="E26" s="8">
        <f t="shared" si="0"/>
        <v>0</v>
      </c>
      <c r="F26" s="9"/>
      <c r="G26" s="10">
        <f t="shared" si="1"/>
        <v>0</v>
      </c>
      <c r="H26" s="6"/>
    </row>
    <row r="27" spans="1:8" ht="50.25" customHeight="1" x14ac:dyDescent="0.25">
      <c r="A27" s="4">
        <v>24</v>
      </c>
      <c r="B27" s="5" t="s">
        <v>29</v>
      </c>
      <c r="C27" s="6">
        <v>4</v>
      </c>
      <c r="D27" s="7"/>
      <c r="E27" s="8">
        <f t="shared" si="0"/>
        <v>0</v>
      </c>
      <c r="F27" s="9"/>
      <c r="G27" s="10">
        <f t="shared" si="1"/>
        <v>0</v>
      </c>
      <c r="H27" s="6"/>
    </row>
    <row r="28" spans="1:8" ht="46.5" customHeight="1" x14ac:dyDescent="0.25">
      <c r="A28" s="4">
        <v>25</v>
      </c>
      <c r="B28" s="5" t="s">
        <v>30</v>
      </c>
      <c r="C28" s="6">
        <v>4</v>
      </c>
      <c r="D28" s="7"/>
      <c r="E28" s="8">
        <f t="shared" si="0"/>
        <v>0</v>
      </c>
      <c r="F28" s="9"/>
      <c r="G28" s="10">
        <f t="shared" si="1"/>
        <v>0</v>
      </c>
      <c r="H28" s="6"/>
    </row>
    <row r="29" spans="1:8" ht="30" customHeight="1" x14ac:dyDescent="0.25">
      <c r="A29" s="4">
        <v>26</v>
      </c>
      <c r="B29" s="5" t="s">
        <v>31</v>
      </c>
      <c r="C29" s="6">
        <v>2</v>
      </c>
      <c r="D29" s="7"/>
      <c r="E29" s="8">
        <f t="shared" si="0"/>
        <v>0</v>
      </c>
      <c r="F29" s="9"/>
      <c r="G29" s="10">
        <f t="shared" si="1"/>
        <v>0</v>
      </c>
      <c r="H29" s="6"/>
    </row>
    <row r="30" spans="1:8" ht="29.25" customHeight="1" x14ac:dyDescent="0.25">
      <c r="A30" s="4">
        <v>27</v>
      </c>
      <c r="B30" s="5" t="s">
        <v>32</v>
      </c>
      <c r="C30" s="6">
        <v>5</v>
      </c>
      <c r="D30" s="7"/>
      <c r="E30" s="8">
        <f t="shared" si="0"/>
        <v>0</v>
      </c>
      <c r="F30" s="9"/>
      <c r="G30" s="10">
        <f t="shared" si="1"/>
        <v>0</v>
      </c>
      <c r="H30" s="6"/>
    </row>
    <row r="31" spans="1:8" ht="47.25" customHeight="1" x14ac:dyDescent="0.25">
      <c r="A31" s="4">
        <v>28</v>
      </c>
      <c r="B31" s="5" t="s">
        <v>33</v>
      </c>
      <c r="C31" s="6">
        <v>25</v>
      </c>
      <c r="D31" s="7"/>
      <c r="E31" s="8">
        <f t="shared" si="0"/>
        <v>0</v>
      </c>
      <c r="F31" s="9"/>
      <c r="G31" s="10">
        <f t="shared" si="1"/>
        <v>0</v>
      </c>
      <c r="H31" s="6"/>
    </row>
    <row r="32" spans="1:8" ht="33" customHeight="1" x14ac:dyDescent="0.25">
      <c r="A32" s="4">
        <v>29</v>
      </c>
      <c r="B32" s="5" t="s">
        <v>34</v>
      </c>
      <c r="C32" s="6">
        <v>5</v>
      </c>
      <c r="D32" s="7"/>
      <c r="E32" s="8">
        <f t="shared" si="0"/>
        <v>0</v>
      </c>
      <c r="F32" s="9"/>
      <c r="G32" s="10">
        <f t="shared" si="1"/>
        <v>0</v>
      </c>
      <c r="H32" s="6"/>
    </row>
    <row r="33" spans="1:8" ht="34.5" customHeight="1" x14ac:dyDescent="0.25">
      <c r="A33" s="4">
        <v>30</v>
      </c>
      <c r="B33" s="5" t="s">
        <v>35</v>
      </c>
      <c r="C33" s="6">
        <v>3</v>
      </c>
      <c r="D33" s="7"/>
      <c r="E33" s="8">
        <f t="shared" si="0"/>
        <v>0</v>
      </c>
      <c r="F33" s="9"/>
      <c r="G33" s="10">
        <f t="shared" si="1"/>
        <v>0</v>
      </c>
      <c r="H33" s="6"/>
    </row>
    <row r="34" spans="1:8" ht="31.5" customHeight="1" x14ac:dyDescent="0.25">
      <c r="A34" s="4">
        <v>31</v>
      </c>
      <c r="B34" s="5" t="s">
        <v>36</v>
      </c>
      <c r="C34" s="6">
        <v>10</v>
      </c>
      <c r="D34" s="7"/>
      <c r="E34" s="8">
        <f t="shared" si="0"/>
        <v>0</v>
      </c>
      <c r="F34" s="9"/>
      <c r="G34" s="10">
        <f t="shared" si="1"/>
        <v>0</v>
      </c>
      <c r="H34" s="6"/>
    </row>
    <row r="35" spans="1:8" ht="21" customHeight="1" x14ac:dyDescent="0.25">
      <c r="A35" s="4">
        <v>32</v>
      </c>
      <c r="B35" s="5" t="s">
        <v>37</v>
      </c>
      <c r="C35" s="6">
        <v>2</v>
      </c>
      <c r="D35" s="7"/>
      <c r="E35" s="8">
        <f t="shared" si="0"/>
        <v>0</v>
      </c>
      <c r="F35" s="9"/>
      <c r="G35" s="10">
        <f t="shared" si="1"/>
        <v>0</v>
      </c>
      <c r="H35" s="6"/>
    </row>
    <row r="36" spans="1:8" ht="39.75" customHeight="1" x14ac:dyDescent="0.25">
      <c r="A36" s="4">
        <v>33</v>
      </c>
      <c r="B36" s="5" t="s">
        <v>38</v>
      </c>
      <c r="C36" s="6">
        <v>10</v>
      </c>
      <c r="D36" s="7"/>
      <c r="E36" s="8">
        <f t="shared" si="0"/>
        <v>0</v>
      </c>
      <c r="F36" s="9"/>
      <c r="G36" s="10">
        <f t="shared" si="1"/>
        <v>0</v>
      </c>
      <c r="H36" s="6"/>
    </row>
    <row r="37" spans="1:8" ht="21" customHeight="1" x14ac:dyDescent="0.25">
      <c r="A37" s="4">
        <v>34</v>
      </c>
      <c r="B37" s="5" t="s">
        <v>39</v>
      </c>
      <c r="C37" s="6">
        <v>3</v>
      </c>
      <c r="D37" s="7"/>
      <c r="E37" s="8">
        <f t="shared" si="0"/>
        <v>0</v>
      </c>
      <c r="F37" s="9"/>
      <c r="G37" s="10">
        <f t="shared" si="1"/>
        <v>0</v>
      </c>
      <c r="H37" s="6"/>
    </row>
    <row r="38" spans="1:8" ht="19.5" customHeight="1" x14ac:dyDescent="0.25">
      <c r="A38" s="4">
        <v>35</v>
      </c>
      <c r="B38" s="5" t="s">
        <v>40</v>
      </c>
      <c r="C38" s="6">
        <v>3</v>
      </c>
      <c r="D38" s="7"/>
      <c r="E38" s="8">
        <f t="shared" si="0"/>
        <v>0</v>
      </c>
      <c r="F38" s="9"/>
      <c r="G38" s="10">
        <f t="shared" si="1"/>
        <v>0</v>
      </c>
      <c r="H38" s="6"/>
    </row>
    <row r="39" spans="1:8" ht="45.75" customHeight="1" x14ac:dyDescent="0.25">
      <c r="A39" s="4">
        <v>36</v>
      </c>
      <c r="B39" s="5" t="s">
        <v>41</v>
      </c>
      <c r="C39" s="6">
        <v>5</v>
      </c>
      <c r="D39" s="7"/>
      <c r="E39" s="8">
        <f t="shared" si="0"/>
        <v>0</v>
      </c>
      <c r="F39" s="9"/>
      <c r="G39" s="10">
        <f t="shared" si="1"/>
        <v>0</v>
      </c>
      <c r="H39" s="6"/>
    </row>
    <row r="40" spans="1:8" ht="26.25" customHeight="1" x14ac:dyDescent="0.25">
      <c r="A40" s="4">
        <v>37</v>
      </c>
      <c r="B40" s="5" t="s">
        <v>42</v>
      </c>
      <c r="C40" s="6">
        <v>4</v>
      </c>
      <c r="D40" s="7"/>
      <c r="E40" s="8">
        <f t="shared" si="0"/>
        <v>0</v>
      </c>
      <c r="F40" s="9"/>
      <c r="G40" s="10">
        <f t="shared" si="1"/>
        <v>0</v>
      </c>
      <c r="H40" s="6"/>
    </row>
    <row r="41" spans="1:8" ht="24" customHeight="1" x14ac:dyDescent="0.25">
      <c r="A41" s="12"/>
      <c r="B41" s="12" t="s">
        <v>43</v>
      </c>
      <c r="C41" s="13" t="s">
        <v>44</v>
      </c>
      <c r="D41" s="13" t="s">
        <v>44</v>
      </c>
      <c r="E41" s="14">
        <f>SUM(E4:E40)</f>
        <v>0</v>
      </c>
      <c r="F41" s="15" t="s">
        <v>44</v>
      </c>
      <c r="G41" s="15">
        <f>SUM(G3:G40)</f>
        <v>0</v>
      </c>
      <c r="H41" s="15" t="s">
        <v>44</v>
      </c>
    </row>
    <row r="43" spans="1:8" ht="90" customHeight="1" x14ac:dyDescent="0.25">
      <c r="B43" s="39" t="s">
        <v>45</v>
      </c>
      <c r="C43" s="39"/>
      <c r="D43" s="39"/>
      <c r="E43" s="39"/>
      <c r="F43" s="39"/>
      <c r="G43" s="39"/>
      <c r="H43" s="39"/>
    </row>
  </sheetData>
  <mergeCells count="4">
    <mergeCell ref="A2:H2"/>
    <mergeCell ref="A3:B3"/>
    <mergeCell ref="B43:H43"/>
    <mergeCell ref="E1:H1"/>
  </mergeCells>
  <pageMargins left="0.7" right="0.7" top="0.75" bottom="0.75" header="0.3" footer="0.3"/>
  <pageSetup paperSize="9" scale="79" fitToHeight="0" orientation="landscape" r:id="rId1"/>
  <rowBreaks count="2" manualBreakCount="2">
    <brk id="21" max="7" man="1"/>
    <brk id="35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FF038-4A7A-4490-87FD-94A97E7E1118}">
  <sheetPr>
    <pageSetUpPr fitToPage="1"/>
  </sheetPr>
  <dimension ref="A1:J10"/>
  <sheetViews>
    <sheetView zoomScaleNormal="100" workbookViewId="0">
      <selection activeCell="A2" sqref="A2"/>
    </sheetView>
  </sheetViews>
  <sheetFormatPr defaultRowHeight="15" x14ac:dyDescent="0.25"/>
  <cols>
    <col min="1" max="1" width="4.7109375" customWidth="1"/>
    <col min="2" max="2" width="52.42578125" customWidth="1"/>
    <col min="3" max="3" width="10.140625" customWidth="1"/>
    <col min="4" max="4" width="7.7109375" customWidth="1"/>
    <col min="5" max="5" width="6.7109375" customWidth="1"/>
    <col min="6" max="6" width="13.28515625" customWidth="1"/>
    <col min="7" max="7" width="13.7109375" customWidth="1"/>
    <col min="8" max="8" width="8" customWidth="1"/>
    <col min="9" max="9" width="13.5703125" customWidth="1"/>
    <col min="10" max="10" width="24.140625" customWidth="1"/>
  </cols>
  <sheetData>
    <row r="1" spans="1:10" ht="17.25" customHeight="1" x14ac:dyDescent="0.25">
      <c r="G1" s="40" t="s">
        <v>79</v>
      </c>
      <c r="H1" s="40"/>
      <c r="I1" s="40"/>
      <c r="J1" s="40"/>
    </row>
    <row r="2" spans="1:10" x14ac:dyDescent="0.25">
      <c r="A2" s="24" t="s">
        <v>81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38.25" x14ac:dyDescent="0.25">
      <c r="A3" s="52" t="s">
        <v>46</v>
      </c>
      <c r="B3" s="52" t="s">
        <v>47</v>
      </c>
      <c r="C3" s="52" t="s">
        <v>48</v>
      </c>
      <c r="D3" s="52" t="s">
        <v>1</v>
      </c>
      <c r="E3" s="52" t="s">
        <v>49</v>
      </c>
      <c r="F3" s="52" t="s">
        <v>2</v>
      </c>
      <c r="G3" s="52" t="s">
        <v>50</v>
      </c>
      <c r="H3" s="52" t="s">
        <v>51</v>
      </c>
      <c r="I3" s="53" t="s">
        <v>52</v>
      </c>
      <c r="J3" s="52" t="s">
        <v>69</v>
      </c>
    </row>
    <row r="4" spans="1:10" ht="54.75" customHeight="1" x14ac:dyDescent="0.25">
      <c r="A4" s="16">
        <v>1</v>
      </c>
      <c r="B4" s="17" t="s">
        <v>58</v>
      </c>
      <c r="C4" s="16" t="s">
        <v>53</v>
      </c>
      <c r="D4" s="16">
        <v>40</v>
      </c>
      <c r="E4" s="16" t="s">
        <v>54</v>
      </c>
      <c r="F4" s="44"/>
      <c r="G4" s="45">
        <f>F4*D4</f>
        <v>0</v>
      </c>
      <c r="H4" s="18"/>
      <c r="I4" s="47">
        <f>G4*(1+H4)</f>
        <v>0</v>
      </c>
      <c r="J4" s="19"/>
    </row>
    <row r="5" spans="1:10" ht="57" customHeight="1" x14ac:dyDescent="0.25">
      <c r="A5" s="16">
        <v>2</v>
      </c>
      <c r="B5" s="17" t="s">
        <v>59</v>
      </c>
      <c r="C5" s="16" t="s">
        <v>55</v>
      </c>
      <c r="D5" s="16">
        <v>2</v>
      </c>
      <c r="E5" s="16" t="s">
        <v>54</v>
      </c>
      <c r="F5" s="44"/>
      <c r="G5" s="45">
        <f t="shared" ref="G5:G9" si="0">F5*D5</f>
        <v>0</v>
      </c>
      <c r="H5" s="18"/>
      <c r="I5" s="47">
        <f t="shared" ref="I5:I9" si="1">G5*(1+H5)</f>
        <v>0</v>
      </c>
      <c r="J5" s="19"/>
    </row>
    <row r="6" spans="1:10" ht="66.75" customHeight="1" x14ac:dyDescent="0.25">
      <c r="A6" s="16">
        <v>3</v>
      </c>
      <c r="B6" s="17" t="s">
        <v>60</v>
      </c>
      <c r="C6" s="16" t="s">
        <v>56</v>
      </c>
      <c r="D6" s="16">
        <v>6</v>
      </c>
      <c r="E6" s="16" t="s">
        <v>54</v>
      </c>
      <c r="F6" s="44"/>
      <c r="G6" s="45">
        <f t="shared" si="0"/>
        <v>0</v>
      </c>
      <c r="H6" s="18"/>
      <c r="I6" s="47">
        <f t="shared" si="1"/>
        <v>0</v>
      </c>
      <c r="J6" s="19"/>
    </row>
    <row r="7" spans="1:10" ht="57.75" customHeight="1" x14ac:dyDescent="0.25">
      <c r="A7" s="16">
        <v>4</v>
      </c>
      <c r="B7" s="17" t="s">
        <v>61</v>
      </c>
      <c r="C7" s="16" t="s">
        <v>56</v>
      </c>
      <c r="D7" s="16">
        <v>3</v>
      </c>
      <c r="E7" s="16" t="s">
        <v>54</v>
      </c>
      <c r="F7" s="44"/>
      <c r="G7" s="45">
        <f t="shared" si="0"/>
        <v>0</v>
      </c>
      <c r="H7" s="18"/>
      <c r="I7" s="47">
        <f t="shared" si="1"/>
        <v>0</v>
      </c>
      <c r="J7" s="19"/>
    </row>
    <row r="8" spans="1:10" ht="55.5" customHeight="1" x14ac:dyDescent="0.25">
      <c r="A8" s="16">
        <v>5</v>
      </c>
      <c r="B8" s="17" t="s">
        <v>62</v>
      </c>
      <c r="C8" s="16" t="s">
        <v>56</v>
      </c>
      <c r="D8" s="16">
        <v>25</v>
      </c>
      <c r="E8" s="16" t="s">
        <v>54</v>
      </c>
      <c r="F8" s="44"/>
      <c r="G8" s="45">
        <f t="shared" si="0"/>
        <v>0</v>
      </c>
      <c r="H8" s="18"/>
      <c r="I8" s="47">
        <f t="shared" si="1"/>
        <v>0</v>
      </c>
      <c r="J8" s="19"/>
    </row>
    <row r="9" spans="1:10" ht="69" customHeight="1" x14ac:dyDescent="0.25">
      <c r="A9" s="16">
        <v>6</v>
      </c>
      <c r="B9" s="17" t="s">
        <v>63</v>
      </c>
      <c r="C9" s="16" t="s">
        <v>56</v>
      </c>
      <c r="D9" s="16">
        <v>3</v>
      </c>
      <c r="E9" s="16" t="s">
        <v>54</v>
      </c>
      <c r="F9" s="44"/>
      <c r="G9" s="45">
        <f t="shared" si="0"/>
        <v>0</v>
      </c>
      <c r="H9" s="18"/>
      <c r="I9" s="47">
        <f t="shared" si="1"/>
        <v>0</v>
      </c>
      <c r="J9" s="19"/>
    </row>
    <row r="10" spans="1:10" ht="21.75" customHeight="1" x14ac:dyDescent="0.25">
      <c r="A10" s="20"/>
      <c r="B10" s="20" t="s">
        <v>57</v>
      </c>
      <c r="C10" s="20" t="s">
        <v>56</v>
      </c>
      <c r="D10" s="20" t="s">
        <v>56</v>
      </c>
      <c r="E10" s="20" t="s">
        <v>56</v>
      </c>
      <c r="F10" s="20" t="s">
        <v>56</v>
      </c>
      <c r="G10" s="46">
        <f>SUM(G4:G9)</f>
        <v>0</v>
      </c>
      <c r="H10" s="21" t="s">
        <v>56</v>
      </c>
      <c r="I10" s="48">
        <f>SUM(I4:I9)</f>
        <v>0</v>
      </c>
      <c r="J10" s="22" t="s">
        <v>56</v>
      </c>
    </row>
  </sheetData>
  <mergeCells count="1">
    <mergeCell ref="G1:J1"/>
  </mergeCells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3C335-AE6F-4970-BD71-2D7F3BDF2746}">
  <sheetPr>
    <pageSetUpPr fitToPage="1"/>
  </sheetPr>
  <dimension ref="A1:I9"/>
  <sheetViews>
    <sheetView tabSelected="1" zoomScaleNormal="100" workbookViewId="0">
      <selection activeCell="B5" sqref="B5"/>
    </sheetView>
  </sheetViews>
  <sheetFormatPr defaultRowHeight="15" x14ac:dyDescent="0.25"/>
  <cols>
    <col min="1" max="1" width="6" customWidth="1"/>
    <col min="2" max="2" width="50.7109375" customWidth="1"/>
    <col min="3" max="3" width="7.85546875" customWidth="1"/>
    <col min="4" max="4" width="7.28515625" customWidth="1"/>
    <col min="5" max="5" width="14.140625" customWidth="1"/>
    <col min="6" max="6" width="15.28515625" customWidth="1"/>
    <col min="8" max="8" width="16.7109375" customWidth="1"/>
    <col min="9" max="9" width="20.5703125" customWidth="1"/>
  </cols>
  <sheetData>
    <row r="1" spans="1:9" x14ac:dyDescent="0.25">
      <c r="A1" s="25"/>
      <c r="B1" s="25"/>
      <c r="C1" s="25"/>
      <c r="D1" s="25"/>
      <c r="E1" s="25"/>
      <c r="F1" s="41"/>
      <c r="G1" s="41"/>
      <c r="H1" s="41"/>
    </row>
    <row r="2" spans="1:9" x14ac:dyDescent="0.25">
      <c r="A2" s="26" t="s">
        <v>80</v>
      </c>
      <c r="C2" s="25"/>
      <c r="D2" s="25"/>
      <c r="E2" s="25"/>
      <c r="F2" s="41"/>
      <c r="G2" s="41"/>
      <c r="H2" s="41"/>
    </row>
    <row r="3" spans="1:9" x14ac:dyDescent="0.25">
      <c r="A3" s="27"/>
      <c r="B3" s="27"/>
      <c r="C3" s="27"/>
      <c r="D3" s="27"/>
      <c r="E3" s="27"/>
      <c r="F3" s="27"/>
      <c r="G3" s="27"/>
      <c r="H3" s="27"/>
    </row>
    <row r="4" spans="1:9" ht="48.75" customHeight="1" x14ac:dyDescent="0.25">
      <c r="A4" s="54" t="s">
        <v>46</v>
      </c>
      <c r="B4" s="54" t="s">
        <v>64</v>
      </c>
      <c r="C4" s="54" t="s">
        <v>65</v>
      </c>
      <c r="D4" s="54" t="s">
        <v>66</v>
      </c>
      <c r="E4" s="55" t="s">
        <v>67</v>
      </c>
      <c r="F4" s="55" t="s">
        <v>3</v>
      </c>
      <c r="G4" s="56" t="s">
        <v>68</v>
      </c>
      <c r="H4" s="55" t="s">
        <v>5</v>
      </c>
      <c r="I4" s="57" t="s">
        <v>69</v>
      </c>
    </row>
    <row r="5" spans="1:9" ht="47.25" customHeight="1" x14ac:dyDescent="0.25">
      <c r="A5" s="28" t="s">
        <v>70</v>
      </c>
      <c r="B5" s="29" t="s">
        <v>71</v>
      </c>
      <c r="C5" s="28" t="s">
        <v>72</v>
      </c>
      <c r="D5" s="28">
        <v>40</v>
      </c>
      <c r="E5" s="49"/>
      <c r="F5" s="49">
        <f>D5*E5</f>
        <v>0</v>
      </c>
      <c r="G5" s="30"/>
      <c r="H5" s="49">
        <f>F5*(G5+1)</f>
        <v>0</v>
      </c>
      <c r="I5" s="31"/>
    </row>
    <row r="6" spans="1:9" ht="39" customHeight="1" x14ac:dyDescent="0.25">
      <c r="A6" s="28" t="s">
        <v>73</v>
      </c>
      <c r="B6" s="29" t="s">
        <v>74</v>
      </c>
      <c r="C6" s="28" t="s">
        <v>72</v>
      </c>
      <c r="D6" s="28">
        <v>6</v>
      </c>
      <c r="E6" s="49"/>
      <c r="F6" s="49">
        <f>D6*E6</f>
        <v>0</v>
      </c>
      <c r="G6" s="30"/>
      <c r="H6" s="49">
        <f t="shared" ref="H6:H8" si="0">F6*(G6+1)</f>
        <v>0</v>
      </c>
      <c r="I6" s="32"/>
    </row>
    <row r="7" spans="1:9" ht="42" customHeight="1" x14ac:dyDescent="0.25">
      <c r="A7" s="28" t="s">
        <v>75</v>
      </c>
      <c r="B7" s="34" t="s">
        <v>77</v>
      </c>
      <c r="C7" s="28" t="s">
        <v>72</v>
      </c>
      <c r="D7" s="33">
        <v>40</v>
      </c>
      <c r="E7" s="50"/>
      <c r="F7" s="49">
        <f>D7*E7</f>
        <v>0</v>
      </c>
      <c r="G7" s="30"/>
      <c r="H7" s="49">
        <f t="shared" si="0"/>
        <v>0</v>
      </c>
      <c r="I7" s="32"/>
    </row>
    <row r="8" spans="1:9" ht="50.25" customHeight="1" x14ac:dyDescent="0.25">
      <c r="A8" s="28" t="s">
        <v>78</v>
      </c>
      <c r="B8" s="34" t="s">
        <v>76</v>
      </c>
      <c r="C8" s="33" t="s">
        <v>72</v>
      </c>
      <c r="D8" s="33">
        <v>60</v>
      </c>
      <c r="E8" s="50"/>
      <c r="F8" s="49">
        <f>D8*E8</f>
        <v>0</v>
      </c>
      <c r="G8" s="35"/>
      <c r="H8" s="49">
        <f t="shared" si="0"/>
        <v>0</v>
      </c>
      <c r="I8" s="32"/>
    </row>
    <row r="9" spans="1:9" ht="24" customHeight="1" x14ac:dyDescent="0.25">
      <c r="A9" s="42" t="s">
        <v>57</v>
      </c>
      <c r="B9" s="43"/>
      <c r="C9" s="43"/>
      <c r="D9" s="43"/>
      <c r="E9" s="43"/>
      <c r="F9" s="51">
        <f>SUM(F5:F8)</f>
        <v>0</v>
      </c>
      <c r="G9" s="51"/>
      <c r="H9" s="51">
        <f>SUM(H5:H8)</f>
        <v>0</v>
      </c>
      <c r="I9" s="36" t="s">
        <v>44</v>
      </c>
    </row>
  </sheetData>
  <mergeCells count="2">
    <mergeCell ref="F1:H2"/>
    <mergeCell ref="A9:E9"/>
  </mergeCells>
  <phoneticPr fontId="16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Część 1 </vt:lpstr>
      <vt:lpstr>Część 2</vt:lpstr>
      <vt:lpstr>Część 3</vt:lpstr>
      <vt:lpstr>'Część 1 '!Obszar_wydruku</vt:lpstr>
      <vt:lpstr>'Część 2'!Obszar_wydruku</vt:lpstr>
      <vt:lpstr>'Część 3'!Obszar_wydruku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Karolina Hetmanowska-Prentke</cp:lastModifiedBy>
  <cp:lastPrinted>2024-09-04T06:20:48Z</cp:lastPrinted>
  <dcterms:created xsi:type="dcterms:W3CDTF">2024-08-30T05:09:22Z</dcterms:created>
  <dcterms:modified xsi:type="dcterms:W3CDTF">2024-09-11T09:22:51Z</dcterms:modified>
</cp:coreProperties>
</file>