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4305" yWindow="330" windowWidth="21540" windowHeight="13890"/>
  </bookViews>
  <sheets>
    <sheet name="Arkusz1" sheetId="1" r:id="rId1"/>
  </sheets>
  <definedNames>
    <definedName name="inflacja">#REF!</definedName>
    <definedName name="Print_Area" localSheetId="0">Arkusz1!$A$1:$S$48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1" i="1"/>
  <c r="O31"/>
  <c r="M61"/>
  <c r="M62" s="1"/>
  <c r="L61"/>
  <c r="A60"/>
  <c r="M57"/>
  <c r="N57" s="1"/>
  <c r="N58" s="1"/>
  <c r="L57"/>
  <c r="A56"/>
  <c r="M53"/>
  <c r="N53" s="1"/>
  <c r="N54" s="1"/>
  <c r="L53"/>
  <c r="A52"/>
  <c r="O45"/>
  <c r="P45" s="1"/>
  <c r="O40"/>
  <c r="P40" s="1"/>
  <c r="O35"/>
  <c r="P35" s="1"/>
  <c r="O29"/>
  <c r="P29" s="1"/>
  <c r="O24"/>
  <c r="P24" s="1"/>
  <c r="O10"/>
  <c r="P10" s="1"/>
  <c r="N45"/>
  <c r="N40"/>
  <c r="N35"/>
  <c r="N29"/>
  <c r="N24"/>
  <c r="N10"/>
  <c r="M54" l="1"/>
  <c r="N61"/>
  <c r="N62" s="1"/>
  <c r="N65" s="1"/>
  <c r="M58"/>
  <c r="M65" l="1"/>
  <c r="C28"/>
  <c r="P46"/>
  <c r="P41"/>
  <c r="O41" l="1"/>
  <c r="C44"/>
  <c r="C39"/>
  <c r="C34"/>
  <c r="C23"/>
  <c r="C9"/>
  <c r="B41" l="1"/>
  <c r="A39" s="1"/>
  <c r="P25"/>
  <c r="O25"/>
  <c r="B31"/>
  <c r="A28" s="1"/>
  <c r="P36"/>
  <c r="O36"/>
  <c r="P11"/>
  <c r="B46"/>
  <c r="A44" s="1"/>
  <c r="B36"/>
  <c r="A34" s="1"/>
  <c r="B25"/>
  <c r="A23" s="1"/>
  <c r="B11"/>
  <c r="A9" s="1"/>
  <c r="P48" l="1"/>
  <c r="O11"/>
  <c r="O46"/>
  <c r="O48" l="1"/>
</calcChain>
</file>

<file path=xl/sharedStrings.xml><?xml version="1.0" encoding="utf-8"?>
<sst xmlns="http://schemas.openxmlformats.org/spreadsheetml/2006/main" count="147" uniqueCount="119">
  <si>
    <t>REUMATOLOGIA</t>
  </si>
  <si>
    <t>B33</t>
  </si>
  <si>
    <t>LECZENIE REUMATOIDALNEGO ZAPALENIA STAWÓW I MŁODZIEŃCZEGO IDIOPATYCZNEGO ZAPALENIA STAWÓW O PRZEBIEGU AGRESYWNYM  (ICD-10  M 05, M 06, M 08)</t>
  </si>
  <si>
    <t>B35</t>
  </si>
  <si>
    <t>LECZENIE AKTYWNEJ POSTACI ŁUSZCZYCOWEGO ZAPALENIA STAWÓW (ŁZS) (ICD-10L40.5,M07.1,M07.2,M07.3)</t>
  </si>
  <si>
    <t>B36</t>
  </si>
  <si>
    <t>LECZENIE AKTYWNEJ POSTACI ZESZTYWNIAJĄCEGO ZAPALENIA STAWÓW KRĘGOSŁUPA (ZZSK) (ICD-10M45)</t>
  </si>
  <si>
    <t>LECZENIE PACJENTÓW Z CIĘŻKĄ ,AKTYWNĄ POSTACIĄ SPONDYLOARTROPATII (SpA) BEZZMIANRADIOGRAFICZNYCH CHARAKTERYSTYCZNYCH DLA ZZSK (ICD-10M46.8)</t>
  </si>
  <si>
    <t>B150</t>
  </si>
  <si>
    <t>LECZENIECHORYCH Z TOCZNIEM RUMIENIOWATYM UKŁADOWYM (TRU, SLE)(ICD-10:M32)</t>
  </si>
  <si>
    <t>Certolizumabum pegol - roztwór do wstrzykiwań w amp.-strz.</t>
  </si>
  <si>
    <t>Amp.-strz.</t>
  </si>
  <si>
    <t>200mg/ml</t>
  </si>
  <si>
    <t>2 amp.-strz.</t>
  </si>
  <si>
    <t xml:space="preserve"> op.</t>
  </si>
  <si>
    <t xml:space="preserve"> B.33, B.35, B.36, B.82</t>
  </si>
  <si>
    <t>Razem</t>
  </si>
  <si>
    <t>HEMATOLOGIA</t>
  </si>
  <si>
    <t>LECZENIE CHORYCH NA OPORNEGO LUB NAWROTOWEGO SZPICZAKA PLAZMOCYTOWEGO (ICD10 C90.0)</t>
  </si>
  <si>
    <t>LECZENIE CHORYCH NA PRZEWLEKŁĄ BIAŁACZKĘ LIMFOCYTOWĄ (ICD-10: C.91.1)</t>
  </si>
  <si>
    <t>LECZENIE MIELOFIBROZY PIERWOTNEJ ORAZ MIELOFIBROZY WTÓRNEJ W PRZEBIEGU CZERWIENICY PRAWDZIWEJ I NADPŁYTKOWOŚCI SAMOISTNEJ (ICD-10 D47.1)</t>
  </si>
  <si>
    <t>LECZENIE CHORYCH NA PRZEWLEKŁĄ BIAŁACZKĘ LIMFOCYTOWĄ IBRUTYNIBEM(ICD10:C91.1)</t>
  </si>
  <si>
    <t>LECZENIE CHORYCH NA PRZEWLEKŁĄ BIAŁACZKĘ LIMFOCYTOWĄ WENETOKLAKSEM LUB WENETOKLAKSEM W SKOJARZENIU Z RYTUKSYMABEM(ICD 10: C.91.1)</t>
  </si>
  <si>
    <t>PROGRAM LEKOWY - ZAPOBIEGANIE POWIKŁANIOM KOSTNYM U DOROSŁYCH PACJENTÓW Z ZAAWANSOWANYM PROCESEM NOWOTWOROWYM OBEJMUJĄCYM KOŚCI Z ZASTOSOWANIEM DENOSUMABU</t>
  </si>
  <si>
    <t>B67</t>
  </si>
  <si>
    <t>LECZENIE IMMUNOGLOBULINAMI CHORÓB NEUROLOGICZNYCH (ICD-10: G61.8, G62.8, G63.1, G70, G04.8, G73.1,G73.2, G72.4, G61.0, G36.0, G25.82, M33.0, M33.1, M33.2)</t>
  </si>
  <si>
    <t>Zanubrutinibum</t>
  </si>
  <si>
    <t>kapsułki twarde</t>
  </si>
  <si>
    <t>80 mg</t>
  </si>
  <si>
    <t>120 szt.</t>
  </si>
  <si>
    <t xml:space="preserve">Immunoglobulinum humanum 20% ad usum subcutaneum </t>
  </si>
  <si>
    <t>roztwór do wstrzykiwań</t>
  </si>
  <si>
    <t>Risdiplamum</t>
  </si>
  <si>
    <t xml:space="preserve">proszek do sporządzania roztwodu doustnego </t>
  </si>
  <si>
    <t xml:space="preserve">Darbepoetin alfa </t>
  </si>
  <si>
    <t>amp.-strzyk.</t>
  </si>
  <si>
    <t>0,5mg/ml</t>
  </si>
  <si>
    <t>1 amp.-strz.po 1 ml</t>
  </si>
  <si>
    <t>op.</t>
  </si>
  <si>
    <t>Ropeginterferonum alfa-2b</t>
  </si>
  <si>
    <t>250 µg/0,5 ml</t>
  </si>
  <si>
    <t>1 wstrzyk.po 0,5 ml</t>
  </si>
  <si>
    <t>L.p.</t>
  </si>
  <si>
    <t>Nazwa substancji czynnej</t>
  </si>
  <si>
    <t>Postać</t>
  </si>
  <si>
    <t>Dawka</t>
  </si>
  <si>
    <t>Zawartość opakowania</t>
  </si>
  <si>
    <t>Ilość zamawianych opakowań</t>
  </si>
  <si>
    <t>J.m.</t>
  </si>
  <si>
    <t xml:space="preserve">Nazwa  handlowa wycenionego leku, postać,dawka, ilość w opakowaniu </t>
  </si>
  <si>
    <t>Kod EAN lub inny kod odpowiadajacy kodowi EAN</t>
  </si>
  <si>
    <t>Zawartość zaoferowanego opakowania</t>
  </si>
  <si>
    <t>Ilość zaoferowanych opakowań</t>
  </si>
  <si>
    <t>Cena netto</t>
  </si>
  <si>
    <t xml:space="preserve"> % VAT</t>
  </si>
  <si>
    <t>Cena brutto</t>
  </si>
  <si>
    <t>Wartość netto</t>
  </si>
  <si>
    <t>Wartość brutto</t>
  </si>
  <si>
    <t>Wysokość limitu finansowania</t>
  </si>
  <si>
    <t>Program lekowy</t>
  </si>
  <si>
    <t>Wartość na realizację</t>
  </si>
  <si>
    <t>B.79.; B.146.</t>
  </si>
  <si>
    <t>op po 5 ml, 10ml, 20ml, 50 ml</t>
  </si>
  <si>
    <t>g.</t>
  </si>
  <si>
    <t>B.67.</t>
  </si>
  <si>
    <t>1 g.</t>
  </si>
  <si>
    <t>RAZEM</t>
  </si>
  <si>
    <t>C.0.03</t>
  </si>
  <si>
    <t>C.85</t>
  </si>
  <si>
    <t>Nazwa leku, preparatu</t>
  </si>
  <si>
    <t>Ilość w opak</t>
  </si>
  <si>
    <t>j.m. w op.</t>
  </si>
  <si>
    <t>Ilość opakowań</t>
  </si>
  <si>
    <t xml:space="preserve">Nazwa  handlowa wycenionego leku/preparatu, postać,dawka, ilość w opakowaniu </t>
  </si>
  <si>
    <t>Cena urzędowa hurtowa (jeśli dotyczy)</t>
  </si>
  <si>
    <t>Uwagi</t>
  </si>
  <si>
    <t>Kod EAN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</si>
  <si>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</si>
  <si>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</si>
  <si>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</si>
  <si>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</si>
  <si>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</si>
  <si>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</si>
  <si>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</si>
  <si>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</si>
  <si>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</si>
  <si>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</si>
  <si>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</si>
  <si>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</si>
  <si>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</si>
  <si>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</si>
  <si>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</si>
  <si>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</si>
  <si>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</si>
  <si>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szt.</t>
  </si>
  <si>
    <t>fiolka</t>
  </si>
  <si>
    <t>20 mg</t>
  </si>
  <si>
    <t>Zadanie 7</t>
  </si>
  <si>
    <t>Zadanie 8</t>
  </si>
  <si>
    <t>Remimazolam</t>
  </si>
  <si>
    <t>Thioctic acid</t>
  </si>
  <si>
    <t>600 mg / 50 ml</t>
  </si>
  <si>
    <t>Zadanie 9</t>
  </si>
  <si>
    <t>Hydrokortyzonu sodu bursztynian</t>
  </si>
  <si>
    <t>proszek do sporz adzania roztworu do wstrzykiwań/ do infuzji</t>
  </si>
  <si>
    <t>100mg / 10 ml</t>
  </si>
  <si>
    <t>LEKI ZWYKŁE</t>
  </si>
  <si>
    <r>
      <t>B</t>
    </r>
    <r>
      <rPr>
        <b/>
        <sz val="10"/>
        <color indexed="10"/>
        <rFont val="Arial Narrow"/>
        <family val="2"/>
        <charset val="238"/>
      </rPr>
      <t>82</t>
    </r>
  </si>
  <si>
    <r>
      <t>B</t>
    </r>
    <r>
      <rPr>
        <b/>
        <sz val="10"/>
        <color indexed="10"/>
        <rFont val="Arial Narrow"/>
        <family val="2"/>
        <charset val="238"/>
      </rPr>
      <t>54</t>
    </r>
  </si>
  <si>
    <r>
      <t>B</t>
    </r>
    <r>
      <rPr>
        <b/>
        <sz val="10"/>
        <color indexed="10"/>
        <rFont val="Arial Narrow"/>
        <family val="2"/>
        <charset val="238"/>
      </rPr>
      <t>79</t>
    </r>
  </si>
  <si>
    <r>
      <t>B</t>
    </r>
    <r>
      <rPr>
        <b/>
        <sz val="10"/>
        <color indexed="10"/>
        <rFont val="Arial Narrow"/>
        <family val="2"/>
        <charset val="238"/>
      </rPr>
      <t>81</t>
    </r>
  </si>
  <si>
    <r>
      <t>B</t>
    </r>
    <r>
      <rPr>
        <b/>
        <sz val="10"/>
        <color indexed="10"/>
        <rFont val="Arial Narrow"/>
        <family val="2"/>
        <charset val="238"/>
      </rPr>
      <t>92</t>
    </r>
  </si>
  <si>
    <r>
      <t>B</t>
    </r>
    <r>
      <rPr>
        <b/>
        <sz val="10"/>
        <color indexed="10"/>
        <rFont val="Arial Narrow"/>
        <family val="2"/>
        <charset val="238"/>
      </rPr>
      <t>103</t>
    </r>
  </si>
  <si>
    <r>
      <t>B</t>
    </r>
    <r>
      <rPr>
        <b/>
        <sz val="10"/>
        <color indexed="10"/>
        <rFont val="Arial Narrow"/>
        <family val="2"/>
        <charset val="238"/>
      </rPr>
      <t>134</t>
    </r>
  </si>
  <si>
    <t xml:space="preserve">                  </t>
  </si>
  <si>
    <t>KWALIFIKOWANY PODPIS WYKONAWCY</t>
  </si>
  <si>
    <t>0,75 mg 1 ml</t>
  </si>
  <si>
    <t>1 butelka po 80 ml</t>
  </si>
  <si>
    <r>
      <t>Zamawiający wymaga dostarczenia: pomp do infuzji podskórnej na okres konieczny do wykorzystania przedmiotów zamówienia w ilości</t>
    </r>
    <r>
      <rPr>
        <sz val="10"/>
        <rFont val="Arial Narrow"/>
        <family val="2"/>
        <charset val="238"/>
      </rPr>
      <t xml:space="preserve"> 8 szt.</t>
    </r>
    <r>
      <rPr>
        <sz val="10"/>
        <color rgb="FF000000"/>
        <rFont val="Arial Narrow"/>
        <family val="2"/>
        <charset val="238"/>
      </rPr>
      <t>, wszelkie niezbędne akcesoria i sprzęt jednorazowy: strzykawka LL BD-1600 szt. kompatybilne igły jednodrożne-640 szt, dwudrożne-240 szt., mini-spike-640 szt, plastry dermofil-800 szt., gaziki alkoholowe 70% - 960 szt.oraz zapewnić wsparcie techniczne i gwarancyjne oraz ubezpieczenie dostarczonego sprzętu. Ponadto dostarczenia zestawów umożliwiającym transport leku w ramach leczenia domowego z zachowaniem warunków przechowywania leku określonych w ChPL. Ilości zestawów w zależności od potrzeb Zamawiającego.</t>
    </r>
    <r>
      <rPr>
        <strike/>
        <sz val="10"/>
        <color rgb="FF000000"/>
        <rFont val="Arial Narrow"/>
        <family val="2"/>
        <charset val="238"/>
      </rPr>
      <t xml:space="preserve"> Wymagana realizacja dostaw domowych do domu pacjenta z zachowaniem zimnego łańcucha dostaw.</t>
    </r>
  </si>
</sst>
</file>

<file path=xl/styles.xml><?xml version="1.0" encoding="utf-8"?>
<styleSheet xmlns="http://schemas.openxmlformats.org/spreadsheetml/2006/main">
  <numFmts count="4">
    <numFmt numFmtId="44" formatCode="_-* #,##0.00\ &quot;zł&quot;_-;\-* #,##0.00\ &quot;zł&quot;_-;_-* &quot;-&quot;??\ &quot;zł&quot;_-;_-@_-"/>
    <numFmt numFmtId="164" formatCode="&quot;Zadanie&quot;\ General"/>
    <numFmt numFmtId="165" formatCode="0_ ;\-0\ "/>
    <numFmt numFmtId="166" formatCode="#,##0.00\ &quot;zł&quot;"/>
  </numFmts>
  <fonts count="30">
    <font>
      <sz val="11"/>
      <color theme="1"/>
      <name val="Calibri"/>
      <family val="2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11"/>
      <color rgb="FF000000"/>
      <name val="Calibri"/>
      <family val="2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6"/>
      <name val="Arial"/>
      <family val="2"/>
      <charset val="238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color indexed="10"/>
      <name val="Arial Narrow"/>
      <family val="2"/>
      <charset val="238"/>
    </font>
    <font>
      <sz val="10"/>
      <color rgb="FFFF0000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strike/>
      <sz val="10"/>
      <color rgb="FF000000"/>
      <name val="Arial Narrow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92D050"/>
        <bgColor indexed="26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E3E3E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87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4" fillId="0" borderId="0" applyBorder="0"/>
    <xf numFmtId="0" fontId="4" fillId="0" borderId="0" applyBorder="0"/>
    <xf numFmtId="0" fontId="4" fillId="0" borderId="0" applyBorder="0"/>
    <xf numFmtId="0" fontId="4" fillId="0" borderId="0" applyBorder="0"/>
    <xf numFmtId="44" fontId="5" fillId="0" borderId="0" applyFont="0" applyFill="0" applyBorder="0" applyAlignment="0" applyProtection="0"/>
    <xf numFmtId="0" fontId="6" fillId="0" borderId="0">
      <alignment horizontal="centerContinuous"/>
    </xf>
    <xf numFmtId="0" fontId="6" fillId="0" borderId="0"/>
    <xf numFmtId="44" fontId="3" fillId="0" borderId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7" fillId="8" borderId="0">
      <alignment vertical="center"/>
    </xf>
    <xf numFmtId="0" fontId="8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9" fillId="0" borderId="0"/>
    <xf numFmtId="0" fontId="4" fillId="0" borderId="0" applyBorder="0"/>
    <xf numFmtId="0" fontId="3" fillId="0" borderId="0"/>
    <xf numFmtId="0" fontId="3" fillId="0" borderId="0"/>
    <xf numFmtId="0" fontId="10" fillId="0" borderId="0">
      <alignment horizontal="left" vertical="top"/>
    </xf>
    <xf numFmtId="0" fontId="11" fillId="0" borderId="0">
      <alignment horizontal="left" vertical="top"/>
    </xf>
    <xf numFmtId="0" fontId="12" fillId="0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9" borderId="0">
      <alignment horizontal="center" vertical="center"/>
    </xf>
    <xf numFmtId="0" fontId="12" fillId="0" borderId="0">
      <alignment horizontal="left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center" vertical="center"/>
    </xf>
    <xf numFmtId="0" fontId="12" fillId="0" borderId="0">
      <alignment horizontal="righ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lef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2" fillId="0" borderId="0">
      <alignment horizontal="right" vertical="center"/>
    </xf>
    <xf numFmtId="0" fontId="13" fillId="0" borderId="0">
      <alignment horizontal="right" vertical="center"/>
    </xf>
    <xf numFmtId="0" fontId="13" fillId="0" borderId="0">
      <alignment horizontal="right" vertical="center"/>
    </xf>
    <xf numFmtId="0" fontId="14" fillId="0" borderId="0">
      <alignment horizontal="left" vertical="top"/>
    </xf>
    <xf numFmtId="0" fontId="13" fillId="0" borderId="0">
      <alignment horizontal="right" vertical="center"/>
    </xf>
    <xf numFmtId="0" fontId="10" fillId="0" borderId="0">
      <alignment horizontal="right" vertical="center"/>
    </xf>
    <xf numFmtId="0" fontId="15" fillId="0" borderId="0">
      <alignment horizontal="left" vertical="top"/>
    </xf>
    <xf numFmtId="0" fontId="16" fillId="0" borderId="0">
      <alignment horizontal="left" vertical="top"/>
    </xf>
    <xf numFmtId="0" fontId="11" fillId="0" borderId="0">
      <alignment horizontal="right" vertical="top"/>
    </xf>
    <xf numFmtId="0" fontId="11" fillId="0" borderId="0">
      <alignment horizontal="left" vertical="top"/>
    </xf>
    <xf numFmtId="0" fontId="14" fillId="0" borderId="0">
      <alignment horizontal="right" vertical="top"/>
    </xf>
    <xf numFmtId="0" fontId="17" fillId="0" borderId="0">
      <alignment horizontal="center" vertical="top"/>
    </xf>
    <xf numFmtId="0" fontId="11" fillId="0" borderId="0">
      <alignment horizontal="left" vertical="top"/>
    </xf>
    <xf numFmtId="0" fontId="10" fillId="9" borderId="0">
      <alignment horizontal="center" vertical="center"/>
    </xf>
    <xf numFmtId="0" fontId="10" fillId="9" borderId="0">
      <alignment horizontal="center" vertical="center"/>
    </xf>
    <xf numFmtId="44" fontId="1" fillId="0" borderId="0" applyFont="0" applyFill="0" applyBorder="0" applyAlignment="0" applyProtection="0"/>
  </cellStyleXfs>
  <cellXfs count="361">
    <xf numFmtId="0" fontId="0" fillId="0" borderId="0" xfId="0"/>
    <xf numFmtId="44" fontId="18" fillId="2" borderId="0" xfId="1" applyFont="1" applyFill="1"/>
    <xf numFmtId="0" fontId="18" fillId="2" borderId="0" xfId="0" applyFont="1" applyFill="1" applyAlignment="1">
      <alignment horizontal="center"/>
    </xf>
    <xf numFmtId="44" fontId="18" fillId="0" borderId="0" xfId="1" applyFont="1" applyAlignment="1">
      <alignment vertical="center"/>
    </xf>
    <xf numFmtId="0" fontId="18" fillId="0" borderId="0" xfId="0" applyFont="1" applyAlignment="1">
      <alignment horizontal="center" vertical="center"/>
    </xf>
    <xf numFmtId="1" fontId="18" fillId="0" borderId="3" xfId="10" applyNumberFormat="1" applyFont="1" applyBorder="1" applyAlignment="1">
      <alignment horizontal="center" vertical="center" wrapText="1"/>
    </xf>
    <xf numFmtId="0" fontId="18" fillId="0" borderId="3" xfId="10" applyFont="1" applyBorder="1" applyAlignment="1">
      <alignment vertical="center" wrapText="1"/>
    </xf>
    <xf numFmtId="0" fontId="18" fillId="0" borderId="3" xfId="10" applyFont="1" applyBorder="1" applyAlignment="1">
      <alignment horizontal="center" vertical="center" wrapText="1"/>
    </xf>
    <xf numFmtId="3" fontId="18" fillId="0" borderId="12" xfId="10" applyNumberFormat="1" applyFont="1" applyBorder="1" applyAlignment="1">
      <alignment horizontal="center" vertical="center" wrapText="1"/>
    </xf>
    <xf numFmtId="4" fontId="20" fillId="5" borderId="13" xfId="10" applyNumberFormat="1" applyFont="1" applyFill="1" applyBorder="1" applyAlignment="1">
      <alignment horizontal="center" vertical="center" wrapText="1" shrinkToFit="1"/>
    </xf>
    <xf numFmtId="49" fontId="18" fillId="3" borderId="3" xfId="10" applyNumberFormat="1" applyFont="1" applyFill="1" applyBorder="1" applyAlignment="1">
      <alignment horizontal="center" vertical="center" wrapText="1"/>
    </xf>
    <xf numFmtId="49" fontId="18" fillId="2" borderId="3" xfId="10" applyNumberFormat="1" applyFont="1" applyFill="1" applyBorder="1" applyAlignment="1">
      <alignment horizontal="center" vertical="center" wrapText="1"/>
    </xf>
    <xf numFmtId="4" fontId="18" fillId="6" borderId="3" xfId="10" applyNumberFormat="1" applyFont="1" applyFill="1" applyBorder="1" applyAlignment="1" applyProtection="1">
      <alignment horizontal="center" vertical="center" wrapText="1"/>
      <protection locked="0"/>
    </xf>
    <xf numFmtId="9" fontId="18" fillId="6" borderId="3" xfId="10" applyNumberFormat="1" applyFont="1" applyFill="1" applyBorder="1" applyAlignment="1" applyProtection="1">
      <alignment horizontal="center" vertical="center" wrapText="1"/>
      <protection locked="0"/>
    </xf>
    <xf numFmtId="44" fontId="18" fillId="6" borderId="3" xfId="1" applyFont="1" applyFill="1" applyBorder="1" applyAlignment="1" applyProtection="1">
      <alignment horizontal="center" vertical="center" wrapText="1"/>
      <protection locked="0"/>
    </xf>
    <xf numFmtId="44" fontId="18" fillId="6" borderId="3" xfId="1" applyFont="1" applyFill="1" applyBorder="1" applyAlignment="1">
      <alignment horizontal="center" vertical="center" wrapText="1"/>
    </xf>
    <xf numFmtId="44" fontId="18" fillId="5" borderId="3" xfId="11" applyFont="1" applyFill="1" applyBorder="1" applyAlignment="1" applyProtection="1">
      <alignment horizontal="center" vertical="center" wrapText="1" shrinkToFit="1"/>
      <protection locked="0"/>
    </xf>
    <xf numFmtId="0" fontId="18" fillId="7" borderId="3" xfId="10" applyFont="1" applyFill="1" applyBorder="1" applyAlignment="1" applyProtection="1">
      <alignment horizontal="center" vertical="center" wrapText="1"/>
      <protection locked="0"/>
    </xf>
    <xf numFmtId="0" fontId="21" fillId="0" borderId="0" xfId="0" applyFont="1"/>
    <xf numFmtId="0" fontId="18" fillId="3" borderId="1" xfId="0" applyFont="1" applyFill="1" applyBorder="1" applyAlignment="1">
      <alignment horizontal="left" vertical="center"/>
    </xf>
    <xf numFmtId="164" fontId="18" fillId="3" borderId="2" xfId="0" applyNumberFormat="1" applyFont="1" applyFill="1" applyBorder="1" applyAlignment="1">
      <alignment vertical="center"/>
    </xf>
    <xf numFmtId="164" fontId="18" fillId="3" borderId="2" xfId="0" applyNumberFormat="1" applyFont="1" applyFill="1" applyBorder="1" applyAlignment="1">
      <alignment horizontal="left" vertical="center"/>
    </xf>
    <xf numFmtId="164" fontId="21" fillId="3" borderId="2" xfId="0" applyNumberFormat="1" applyFont="1" applyFill="1" applyBorder="1" applyAlignment="1">
      <alignment horizontal="center" vertical="center"/>
    </xf>
    <xf numFmtId="49" fontId="18" fillId="3" borderId="2" xfId="0" applyNumberFormat="1" applyFont="1" applyFill="1" applyBorder="1" applyAlignment="1">
      <alignment horizontal="left" vertical="center"/>
    </xf>
    <xf numFmtId="44" fontId="18" fillId="3" borderId="2" xfId="1" applyFont="1" applyFill="1" applyBorder="1" applyAlignment="1">
      <alignment horizontal="left" vertical="center"/>
    </xf>
    <xf numFmtId="164" fontId="18" fillId="3" borderId="2" xfId="0" applyNumberFormat="1" applyFont="1" applyFill="1" applyBorder="1" applyAlignment="1">
      <alignment horizontal="center" vertical="center"/>
    </xf>
    <xf numFmtId="4" fontId="18" fillId="3" borderId="8" xfId="0" applyNumberFormat="1" applyFont="1" applyFill="1" applyBorder="1" applyAlignment="1">
      <alignment horizontal="left" vertical="center"/>
    </xf>
    <xf numFmtId="0" fontId="21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vertical="center" wrapText="1"/>
    </xf>
    <xf numFmtId="165" fontId="21" fillId="0" borderId="3" xfId="1" applyNumberFormat="1" applyFont="1" applyFill="1" applyBorder="1" applyAlignment="1">
      <alignment horizontal="center" vertical="center" wrapText="1"/>
    </xf>
    <xf numFmtId="3" fontId="18" fillId="0" borderId="3" xfId="0" applyNumberFormat="1" applyFont="1" applyBorder="1" applyAlignment="1">
      <alignment horizontal="center"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49" fontId="21" fillId="0" borderId="3" xfId="0" applyNumberFormat="1" applyFont="1" applyBorder="1" applyAlignment="1">
      <alignment horizontal="center" vertical="center"/>
    </xf>
    <xf numFmtId="4" fontId="21" fillId="0" borderId="3" xfId="0" applyNumberFormat="1" applyFont="1" applyBorder="1" applyAlignment="1">
      <alignment horizontal="center" vertical="center" wrapText="1"/>
    </xf>
    <xf numFmtId="9" fontId="21" fillId="0" borderId="3" xfId="0" applyNumberFormat="1" applyFont="1" applyBorder="1" applyAlignment="1" applyProtection="1">
      <alignment horizontal="center" vertical="center" wrapText="1"/>
      <protection locked="0"/>
    </xf>
    <xf numFmtId="44" fontId="21" fillId="0" borderId="3" xfId="1" applyFont="1" applyBorder="1" applyAlignment="1">
      <alignment horizontal="center" vertical="center" wrapText="1"/>
    </xf>
    <xf numFmtId="44" fontId="21" fillId="0" borderId="3" xfId="1" applyFont="1" applyBorder="1" applyAlignment="1" applyProtection="1">
      <alignment horizontal="right" vertical="center" wrapText="1"/>
      <protection locked="0"/>
    </xf>
    <xf numFmtId="44" fontId="21" fillId="0" borderId="3" xfId="1" applyFont="1" applyBorder="1" applyAlignment="1">
      <alignment horizontal="right" vertical="center" wrapText="1"/>
    </xf>
    <xf numFmtId="44" fontId="18" fillId="0" borderId="3" xfId="1" applyFont="1" applyFill="1" applyBorder="1" applyAlignment="1" applyProtection="1">
      <alignment horizontal="center" vertical="center" wrapText="1"/>
      <protection locked="0"/>
    </xf>
    <xf numFmtId="0" fontId="18" fillId="0" borderId="3" xfId="0" applyFont="1" applyBorder="1" applyAlignment="1" applyProtection="1">
      <alignment horizontal="center" vertical="center" wrapText="1"/>
      <protection locked="0"/>
    </xf>
    <xf numFmtId="4" fontId="20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Border="1" applyAlignment="1">
      <alignment vertical="center"/>
    </xf>
    <xf numFmtId="0" fontId="18" fillId="0" borderId="2" xfId="3" applyFont="1" applyBorder="1" applyAlignment="1">
      <alignment vertical="center" wrapText="1" shrinkToFit="1"/>
    </xf>
    <xf numFmtId="0" fontId="18" fillId="0" borderId="2" xfId="0" applyFont="1" applyBorder="1" applyAlignment="1">
      <alignment vertical="center" wrapText="1" shrinkToFit="1"/>
    </xf>
    <xf numFmtId="0" fontId="18" fillId="0" borderId="2" xfId="0" applyFont="1" applyBorder="1" applyAlignment="1">
      <alignment vertical="center" wrapText="1"/>
    </xf>
    <xf numFmtId="0" fontId="21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vertical="center" wrapText="1"/>
    </xf>
    <xf numFmtId="44" fontId="18" fillId="0" borderId="4" xfId="1" applyFont="1" applyBorder="1" applyAlignment="1" applyProtection="1">
      <alignment vertical="center" wrapText="1"/>
      <protection locked="0"/>
    </xf>
    <xf numFmtId="44" fontId="18" fillId="0" borderId="4" xfId="1" applyFont="1" applyBorder="1" applyAlignment="1">
      <alignment vertical="center" wrapText="1"/>
    </xf>
    <xf numFmtId="44" fontId="18" fillId="0" borderId="2" xfId="1" applyFont="1" applyBorder="1" applyAlignment="1" applyProtection="1">
      <alignment vertical="center" wrapText="1"/>
      <protection locked="0"/>
    </xf>
    <xf numFmtId="0" fontId="18" fillId="0" borderId="2" xfId="0" applyFont="1" applyBorder="1" applyAlignment="1" applyProtection="1">
      <alignment horizontal="center" vertical="center" wrapText="1"/>
      <protection locked="0"/>
    </xf>
    <xf numFmtId="4" fontId="18" fillId="0" borderId="4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44" fontId="18" fillId="0" borderId="0" xfId="1" applyFont="1" applyAlignment="1">
      <alignment horizontal="center" vertical="center"/>
    </xf>
    <xf numFmtId="0" fontId="18" fillId="3" borderId="5" xfId="0" applyFont="1" applyFill="1" applyBorder="1" applyAlignment="1">
      <alignment horizontal="left" vertical="center"/>
    </xf>
    <xf numFmtId="164" fontId="18" fillId="3" borderId="6" xfId="0" applyNumberFormat="1" applyFont="1" applyFill="1" applyBorder="1" applyAlignment="1">
      <alignment vertical="center"/>
    </xf>
    <xf numFmtId="164" fontId="18" fillId="3" borderId="6" xfId="0" applyNumberFormat="1" applyFont="1" applyFill="1" applyBorder="1" applyAlignment="1">
      <alignment horizontal="left" vertical="center"/>
    </xf>
    <xf numFmtId="164" fontId="21" fillId="3" borderId="6" xfId="0" applyNumberFormat="1" applyFont="1" applyFill="1" applyBorder="1" applyAlignment="1">
      <alignment horizontal="center" vertical="center"/>
    </xf>
    <xf numFmtId="49" fontId="18" fillId="3" borderId="6" xfId="0" applyNumberFormat="1" applyFont="1" applyFill="1" applyBorder="1" applyAlignment="1">
      <alignment horizontal="left" vertical="center"/>
    </xf>
    <xf numFmtId="44" fontId="18" fillId="3" borderId="6" xfId="1" applyFont="1" applyFill="1" applyBorder="1" applyAlignment="1">
      <alignment horizontal="center" vertical="center"/>
    </xf>
    <xf numFmtId="164" fontId="18" fillId="3" borderId="6" xfId="0" applyNumberFormat="1" applyFont="1" applyFill="1" applyBorder="1" applyAlignment="1">
      <alignment horizontal="center" vertical="center"/>
    </xf>
    <xf numFmtId="4" fontId="18" fillId="3" borderId="6" xfId="0" applyNumberFormat="1" applyFont="1" applyFill="1" applyBorder="1" applyAlignment="1">
      <alignment horizontal="right" vertical="center"/>
    </xf>
    <xf numFmtId="0" fontId="22" fillId="0" borderId="3" xfId="0" applyFont="1" applyBorder="1" applyAlignment="1" applyProtection="1">
      <alignment horizontal="center" vertical="center" wrapText="1"/>
      <protection locked="0"/>
    </xf>
    <xf numFmtId="0" fontId="23" fillId="0" borderId="3" xfId="4" applyFont="1" applyBorder="1" applyAlignment="1">
      <alignment vertical="center"/>
    </xf>
    <xf numFmtId="0" fontId="24" fillId="0" borderId="3" xfId="5" applyFont="1" applyBorder="1" applyAlignment="1">
      <alignment horizontal="center" vertical="center" wrapText="1"/>
    </xf>
    <xf numFmtId="1" fontId="22" fillId="0" borderId="3" xfId="0" applyNumberFormat="1" applyFont="1" applyBorder="1" applyAlignment="1" applyProtection="1">
      <alignment horizontal="center" vertical="center" wrapText="1"/>
      <protection locked="0"/>
    </xf>
    <xf numFmtId="3" fontId="20" fillId="0" borderId="3" xfId="3" applyNumberFormat="1" applyFont="1" applyBorder="1" applyAlignment="1">
      <alignment horizontal="center" vertical="center" shrinkToFit="1"/>
    </xf>
    <xf numFmtId="0" fontId="24" fillId="0" borderId="3" xfId="6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center" vertical="center" wrapText="1"/>
    </xf>
    <xf numFmtId="9" fontId="22" fillId="0" borderId="3" xfId="0" applyNumberFormat="1" applyFont="1" applyBorder="1" applyAlignment="1" applyProtection="1">
      <alignment horizontal="center" vertical="center" wrapText="1"/>
      <protection locked="0"/>
    </xf>
    <xf numFmtId="44" fontId="18" fillId="0" borderId="3" xfId="1" applyFont="1" applyFill="1" applyBorder="1" applyAlignment="1">
      <alignment horizontal="center" vertical="center"/>
    </xf>
    <xf numFmtId="0" fontId="23" fillId="0" borderId="3" xfId="7" applyFont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right" vertical="center"/>
    </xf>
    <xf numFmtId="0" fontId="18" fillId="0" borderId="7" xfId="0" applyFont="1" applyBorder="1" applyAlignment="1">
      <alignment vertical="center"/>
    </xf>
    <xf numFmtId="0" fontId="18" fillId="0" borderId="8" xfId="0" applyFont="1" applyBorder="1" applyAlignment="1">
      <alignment vertical="center" wrapText="1" shrinkToFit="1"/>
    </xf>
    <xf numFmtId="0" fontId="18" fillId="0" borderId="8" xfId="0" applyFont="1" applyBorder="1" applyAlignment="1">
      <alignment vertical="center" wrapText="1"/>
    </xf>
    <xf numFmtId="0" fontId="21" fillId="0" borderId="8" xfId="0" applyFont="1" applyBorder="1" applyAlignment="1">
      <alignment horizontal="center" vertical="center" wrapText="1"/>
    </xf>
    <xf numFmtId="49" fontId="18" fillId="0" borderId="8" xfId="0" applyNumberFormat="1" applyFont="1" applyBorder="1" applyAlignment="1">
      <alignment vertical="center" wrapText="1"/>
    </xf>
    <xf numFmtId="44" fontId="18" fillId="0" borderId="9" xfId="1" applyFont="1" applyBorder="1" applyAlignment="1" applyProtection="1">
      <alignment horizontal="right" vertical="center" wrapText="1"/>
      <protection locked="0"/>
    </xf>
    <xf numFmtId="44" fontId="18" fillId="0" borderId="9" xfId="1" applyFont="1" applyBorder="1" applyAlignment="1">
      <alignment horizontal="right" vertical="center" wrapText="1"/>
    </xf>
    <xf numFmtId="44" fontId="18" fillId="0" borderId="8" xfId="1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center" vertical="center"/>
    </xf>
    <xf numFmtId="49" fontId="21" fillId="0" borderId="0" xfId="0" applyNumberFormat="1" applyFont="1" applyAlignment="1">
      <alignment vertical="center"/>
    </xf>
    <xf numFmtId="44" fontId="21" fillId="0" borderId="0" xfId="1" applyFont="1" applyAlignment="1">
      <alignment horizontal="center" vertical="center"/>
    </xf>
    <xf numFmtId="4" fontId="20" fillId="0" borderId="0" xfId="0" applyNumberFormat="1" applyFont="1" applyAlignment="1">
      <alignment horizontal="right" vertical="center"/>
    </xf>
    <xf numFmtId="0" fontId="18" fillId="0" borderId="0" xfId="0" applyFont="1"/>
    <xf numFmtId="0" fontId="21" fillId="0" borderId="0" xfId="0" applyFont="1" applyAlignment="1">
      <alignment horizontal="center"/>
    </xf>
    <xf numFmtId="49" fontId="21" fillId="0" borderId="0" xfId="0" applyNumberFormat="1" applyFont="1"/>
    <xf numFmtId="44" fontId="21" fillId="0" borderId="0" xfId="1" applyFont="1"/>
    <xf numFmtId="44" fontId="18" fillId="0" borderId="0" xfId="1" applyFont="1"/>
    <xf numFmtId="0" fontId="18" fillId="0" borderId="0" xfId="0" applyFont="1" applyAlignment="1">
      <alignment horizontal="center"/>
    </xf>
    <xf numFmtId="4" fontId="20" fillId="0" borderId="0" xfId="0" applyNumberFormat="1" applyFont="1" applyAlignment="1">
      <alignment horizontal="right"/>
    </xf>
    <xf numFmtId="0" fontId="21" fillId="3" borderId="6" xfId="0" applyFont="1" applyFill="1" applyBorder="1" applyAlignment="1">
      <alignment horizontal="left" vertical="center"/>
    </xf>
    <xf numFmtId="4" fontId="20" fillId="3" borderId="16" xfId="0" applyNumberFormat="1" applyFont="1" applyFill="1" applyBorder="1" applyAlignment="1">
      <alignment horizontal="right"/>
    </xf>
    <xf numFmtId="44" fontId="18" fillId="0" borderId="4" xfId="0" applyNumberFormat="1" applyFont="1" applyBorder="1" applyAlignment="1">
      <alignment vertical="center"/>
    </xf>
    <xf numFmtId="0" fontId="22" fillId="0" borderId="0" xfId="0" applyFont="1" applyAlignment="1">
      <alignment wrapText="1"/>
    </xf>
    <xf numFmtId="0" fontId="21" fillId="0" borderId="0" xfId="0" applyFont="1" applyAlignment="1">
      <alignment wrapText="1"/>
    </xf>
    <xf numFmtId="4" fontId="22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horizontal="right" vertical="center"/>
    </xf>
    <xf numFmtId="49" fontId="18" fillId="3" borderId="18" xfId="0" applyNumberFormat="1" applyFont="1" applyFill="1" applyBorder="1" applyAlignment="1">
      <alignment horizontal="left" vertical="center"/>
    </xf>
    <xf numFmtId="4" fontId="22" fillId="3" borderId="19" xfId="0" applyNumberFormat="1" applyFont="1" applyFill="1" applyBorder="1" applyAlignment="1">
      <alignment horizontal="center" vertical="center" wrapText="1"/>
    </xf>
    <xf numFmtId="44" fontId="18" fillId="3" borderId="2" xfId="1" applyFont="1" applyFill="1" applyBorder="1" applyAlignment="1">
      <alignment horizontal="center" vertical="center"/>
    </xf>
    <xf numFmtId="4" fontId="20" fillId="3" borderId="20" xfId="0" applyNumberFormat="1" applyFont="1" applyFill="1" applyBorder="1" applyAlignment="1">
      <alignment horizontal="right"/>
    </xf>
    <xf numFmtId="44" fontId="18" fillId="0" borderId="21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4" fontId="18" fillId="0" borderId="0" xfId="0" applyNumberFormat="1" applyFont="1" applyAlignment="1">
      <alignment horizontal="right"/>
    </xf>
    <xf numFmtId="4" fontId="18" fillId="0" borderId="4" xfId="0" applyNumberFormat="1" applyFont="1" applyBorder="1" applyAlignment="1">
      <alignment horizontal="right"/>
    </xf>
    <xf numFmtId="4" fontId="20" fillId="0" borderId="6" xfId="1" applyNumberFormat="1" applyFont="1" applyFill="1" applyBorder="1" applyAlignment="1">
      <alignment horizontal="right" vertical="center"/>
    </xf>
    <xf numFmtId="0" fontId="18" fillId="0" borderId="0" xfId="3" applyFont="1" applyAlignment="1">
      <alignment horizontal="left" vertical="center" wrapText="1" shrinkToFit="1"/>
    </xf>
    <xf numFmtId="0" fontId="18" fillId="0" borderId="0" xfId="0" applyFont="1" applyAlignment="1">
      <alignment vertical="center" wrapText="1" shrinkToFit="1"/>
    </xf>
    <xf numFmtId="0" fontId="21" fillId="0" borderId="0" xfId="3" applyFont="1" applyAlignment="1" applyProtection="1">
      <alignment horizontal="center" vertical="center" wrapText="1" shrinkToFit="1"/>
      <protection locked="0"/>
    </xf>
    <xf numFmtId="3" fontId="21" fillId="0" borderId="0" xfId="3" applyNumberFormat="1" applyFont="1" applyAlignment="1" applyProtection="1">
      <alignment horizontal="center" vertical="center" wrapText="1" shrinkToFit="1"/>
      <protection locked="0"/>
    </xf>
    <xf numFmtId="3" fontId="20" fillId="4" borderId="0" xfId="3" applyNumberFormat="1" applyFont="1" applyFill="1" applyAlignment="1">
      <alignment horizontal="center" vertical="center" wrapText="1" shrinkToFit="1"/>
    </xf>
    <xf numFmtId="4" fontId="21" fillId="0" borderId="0" xfId="3" applyNumberFormat="1" applyFont="1" applyAlignment="1">
      <alignment horizontal="center" vertical="center" wrapText="1" shrinkToFit="1"/>
    </xf>
    <xf numFmtId="0" fontId="21" fillId="0" borderId="0" xfId="0" applyFont="1" applyAlignment="1">
      <alignment vertical="center" wrapText="1"/>
    </xf>
    <xf numFmtId="9" fontId="21" fillId="0" borderId="0" xfId="3" applyNumberFormat="1" applyFont="1" applyAlignment="1" applyProtection="1">
      <alignment horizontal="center" vertical="center" wrapText="1" shrinkToFit="1"/>
      <protection locked="0"/>
    </xf>
    <xf numFmtId="4" fontId="20" fillId="0" borderId="0" xfId="0" applyNumberFormat="1" applyFont="1" applyAlignment="1">
      <alignment vertical="center" wrapText="1"/>
    </xf>
    <xf numFmtId="44" fontId="22" fillId="0" borderId="0" xfId="1" applyFont="1" applyAlignment="1">
      <alignment horizontal="left" vertical="center" wrapText="1" shrinkToFit="1"/>
    </xf>
    <xf numFmtId="44" fontId="21" fillId="4" borderId="0" xfId="1" applyFont="1" applyFill="1" applyAlignment="1" applyProtection="1">
      <alignment horizontal="center" vertical="center" wrapText="1" shrinkToFit="1"/>
      <protection locked="0"/>
    </xf>
    <xf numFmtId="0" fontId="21" fillId="0" borderId="0" xfId="3" applyFont="1" applyAlignment="1">
      <alignment horizontal="center" vertical="center" wrapText="1" shrinkToFit="1"/>
    </xf>
    <xf numFmtId="1" fontId="25" fillId="0" borderId="0" xfId="8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/>
    </xf>
    <xf numFmtId="0" fontId="20" fillId="0" borderId="10" xfId="3" applyFont="1" applyBorder="1" applyAlignment="1" applyProtection="1">
      <alignment horizontal="left" vertical="center" wrapText="1" shrinkToFit="1"/>
      <protection locked="0"/>
    </xf>
    <xf numFmtId="0" fontId="21" fillId="0" borderId="10" xfId="3" applyFont="1" applyBorder="1" applyAlignment="1" applyProtection="1">
      <alignment horizontal="center" vertical="center" wrapText="1" shrinkToFit="1"/>
      <protection locked="0"/>
    </xf>
    <xf numFmtId="3" fontId="21" fillId="0" borderId="10" xfId="3" applyNumberFormat="1" applyFont="1" applyBorder="1" applyAlignment="1" applyProtection="1">
      <alignment horizontal="center" vertical="center" wrapText="1" shrinkToFit="1"/>
      <protection locked="0"/>
    </xf>
    <xf numFmtId="3" fontId="18" fillId="0" borderId="10" xfId="3" applyNumberFormat="1" applyFont="1" applyBorder="1" applyAlignment="1">
      <alignment horizontal="center" vertical="center" wrapText="1" shrinkToFit="1"/>
    </xf>
    <xf numFmtId="4" fontId="21" fillId="0" borderId="10" xfId="3" applyNumberFormat="1" applyFont="1" applyBorder="1" applyAlignment="1">
      <alignment horizontal="center" vertical="center" wrapText="1" shrinkToFit="1"/>
    </xf>
    <xf numFmtId="0" fontId="21" fillId="0" borderId="10" xfId="0" applyFont="1" applyBorder="1" applyAlignment="1">
      <alignment vertical="center" wrapText="1"/>
    </xf>
    <xf numFmtId="1" fontId="21" fillId="0" borderId="10" xfId="8" applyNumberFormat="1" applyFont="1" applyFill="1" applyBorder="1" applyAlignment="1">
      <alignment horizontal="center" vertical="center" wrapText="1"/>
    </xf>
    <xf numFmtId="9" fontId="21" fillId="0" borderId="10" xfId="3" applyNumberFormat="1" applyFont="1" applyBorder="1" applyAlignment="1" applyProtection="1">
      <alignment horizontal="center" vertical="center" wrapText="1" shrinkToFit="1"/>
      <protection locked="0"/>
    </xf>
    <xf numFmtId="4" fontId="22" fillId="0" borderId="10" xfId="0" applyNumberFormat="1" applyFont="1" applyBorder="1" applyAlignment="1">
      <alignment horizontal="center" vertical="center" wrapText="1"/>
    </xf>
    <xf numFmtId="9" fontId="21" fillId="0" borderId="10" xfId="2" applyFont="1" applyBorder="1" applyAlignment="1">
      <alignment horizontal="center" vertical="center" wrapText="1"/>
    </xf>
    <xf numFmtId="44" fontId="23" fillId="0" borderId="0" xfId="0" applyNumberFormat="1" applyFont="1" applyAlignment="1">
      <alignment horizontal="center" vertical="center" wrapText="1"/>
    </xf>
    <xf numFmtId="1" fontId="20" fillId="0" borderId="21" xfId="8" applyNumberFormat="1" applyFont="1" applyFill="1" applyBorder="1" applyAlignment="1">
      <alignment horizontal="center" vertical="center" wrapText="1"/>
    </xf>
    <xf numFmtId="0" fontId="21" fillId="0" borderId="1" xfId="3" applyFont="1" applyBorder="1" applyAlignment="1" applyProtection="1">
      <alignment horizontal="center" vertical="center"/>
      <protection locked="0"/>
    </xf>
    <xf numFmtId="0" fontId="18" fillId="0" borderId="2" xfId="3" applyFont="1" applyBorder="1" applyAlignment="1">
      <alignment horizontal="left" vertical="center" wrapText="1" shrinkToFit="1"/>
    </xf>
    <xf numFmtId="0" fontId="18" fillId="0" borderId="2" xfId="0" applyFont="1" applyBorder="1" applyAlignment="1">
      <alignment horizontal="left" vertical="center" wrapText="1" shrinkToFit="1"/>
    </xf>
    <xf numFmtId="0" fontId="21" fillId="0" borderId="2" xfId="3" applyFont="1" applyBorder="1" applyAlignment="1" applyProtection="1">
      <alignment horizontal="center" vertical="center" wrapText="1" shrinkToFit="1"/>
      <protection locked="0"/>
    </xf>
    <xf numFmtId="3" fontId="21" fillId="0" borderId="2" xfId="3" applyNumberFormat="1" applyFont="1" applyBorder="1" applyAlignment="1" applyProtection="1">
      <alignment horizontal="center" vertical="center" wrapText="1" shrinkToFit="1"/>
      <protection locked="0"/>
    </xf>
    <xf numFmtId="3" fontId="20" fillId="4" borderId="2" xfId="3" applyNumberFormat="1" applyFont="1" applyFill="1" applyBorder="1" applyAlignment="1">
      <alignment horizontal="center" vertical="center" wrapText="1" shrinkToFit="1"/>
    </xf>
    <xf numFmtId="4" fontId="21" fillId="0" borderId="2" xfId="3" applyNumberFormat="1" applyFont="1" applyBorder="1" applyAlignment="1">
      <alignment horizontal="center" vertical="center" wrapText="1" shrinkToFit="1"/>
    </xf>
    <xf numFmtId="4" fontId="21" fillId="0" borderId="2" xfId="0" applyNumberFormat="1" applyFont="1" applyBorder="1" applyAlignment="1">
      <alignment horizontal="right" vertical="center" wrapText="1"/>
    </xf>
    <xf numFmtId="9" fontId="21" fillId="0" borderId="2" xfId="3" applyNumberFormat="1" applyFont="1" applyBorder="1" applyAlignment="1" applyProtection="1">
      <alignment horizontal="center" vertical="center" wrapText="1" shrinkToFit="1"/>
      <protection locked="0"/>
    </xf>
    <xf numFmtId="4" fontId="21" fillId="0" borderId="2" xfId="3" applyNumberFormat="1" applyFont="1" applyBorder="1" applyAlignment="1" applyProtection="1">
      <alignment vertical="center" wrapText="1" shrinkToFit="1"/>
      <protection locked="0"/>
    </xf>
    <xf numFmtId="44" fontId="20" fillId="0" borderId="1" xfId="0" applyNumberFormat="1" applyFont="1" applyBorder="1" applyAlignment="1">
      <alignment vertical="center" wrapText="1"/>
    </xf>
    <xf numFmtId="44" fontId="20" fillId="0" borderId="11" xfId="0" applyNumberFormat="1" applyFont="1" applyBorder="1" applyAlignment="1">
      <alignment vertical="center" wrapText="1"/>
    </xf>
    <xf numFmtId="4" fontId="20" fillId="0" borderId="7" xfId="0" applyNumberFormat="1" applyFont="1" applyBorder="1" applyAlignment="1">
      <alignment horizontal="right" vertical="center"/>
    </xf>
    <xf numFmtId="4" fontId="18" fillId="0" borderId="6" xfId="0" applyNumberFormat="1" applyFont="1" applyBorder="1" applyAlignment="1">
      <alignment horizontal="right" vertical="center"/>
    </xf>
    <xf numFmtId="0" fontId="21" fillId="0" borderId="0" xfId="0" applyFont="1" applyAlignment="1">
      <alignment horizontal="center" vertical="center" wrapText="1"/>
    </xf>
    <xf numFmtId="4" fontId="20" fillId="0" borderId="0" xfId="1" applyNumberFormat="1" applyFont="1" applyFill="1" applyBorder="1" applyAlignment="1">
      <alignment horizontal="right" vertical="center"/>
    </xf>
    <xf numFmtId="4" fontId="20" fillId="3" borderId="13" xfId="0" applyNumberFormat="1" applyFont="1" applyFill="1" applyBorder="1" applyAlignment="1">
      <alignment horizontal="right"/>
    </xf>
    <xf numFmtId="0" fontId="21" fillId="0" borderId="3" xfId="0" applyFont="1" applyBorder="1" applyAlignment="1" applyProtection="1">
      <alignment horizontal="center" vertical="center"/>
      <protection locked="0"/>
    </xf>
    <xf numFmtId="0" fontId="20" fillId="0" borderId="0" xfId="0" applyFont="1" applyAlignment="1">
      <alignment horizontal="left" vertical="center" wrapText="1"/>
    </xf>
    <xf numFmtId="0" fontId="21" fillId="0" borderId="3" xfId="3" applyFont="1" applyBorder="1" applyAlignment="1">
      <alignment horizontal="center" vertical="center" wrapText="1" shrinkToFit="1"/>
    </xf>
    <xf numFmtId="1" fontId="21" fillId="0" borderId="3" xfId="0" applyNumberFormat="1" applyFont="1" applyBorder="1" applyAlignment="1" applyProtection="1">
      <alignment horizontal="center" vertical="center" wrapText="1" shrinkToFit="1"/>
      <protection locked="0"/>
    </xf>
    <xf numFmtId="3" fontId="18" fillId="0" borderId="3" xfId="0" applyNumberFormat="1" applyFont="1" applyBorder="1" applyAlignment="1">
      <alignment horizontal="center" vertical="center" wrapText="1" shrinkToFit="1"/>
    </xf>
    <xf numFmtId="0" fontId="21" fillId="0" borderId="3" xfId="0" applyFont="1" applyBorder="1" applyAlignment="1" applyProtection="1">
      <alignment horizontal="center" vertical="center" wrapText="1" shrinkToFit="1"/>
      <protection locked="0"/>
    </xf>
    <xf numFmtId="4" fontId="21" fillId="0" borderId="3" xfId="9" applyNumberFormat="1" applyFont="1" applyBorder="1" applyAlignment="1">
      <alignment horizontal="center" vertical="center" wrapText="1" shrinkToFit="1"/>
    </xf>
    <xf numFmtId="49" fontId="21" fillId="0" borderId="3" xfId="3" applyNumberFormat="1" applyFont="1" applyBorder="1" applyAlignment="1" applyProtection="1">
      <alignment horizontal="center" vertical="center" wrapText="1" shrinkToFit="1"/>
      <protection locked="0"/>
    </xf>
    <xf numFmtId="4" fontId="21" fillId="0" borderId="10" xfId="3" applyNumberFormat="1" applyFont="1" applyBorder="1" applyAlignment="1" applyProtection="1">
      <alignment horizontal="center" vertical="center" wrapText="1" shrinkToFit="1"/>
      <protection locked="0"/>
    </xf>
    <xf numFmtId="44" fontId="23" fillId="0" borderId="22" xfId="0" applyNumberFormat="1" applyFont="1" applyBorder="1" applyAlignment="1">
      <alignment horizontal="center" vertical="center" wrapText="1"/>
    </xf>
    <xf numFmtId="1" fontId="18" fillId="0" borderId="14" xfId="8" applyNumberFormat="1" applyFont="1" applyFill="1" applyBorder="1" applyAlignment="1">
      <alignment horizontal="center" vertical="center" wrapText="1"/>
    </xf>
    <xf numFmtId="4" fontId="20" fillId="0" borderId="17" xfId="0" applyNumberFormat="1" applyFont="1" applyBorder="1" applyAlignment="1">
      <alignment horizontal="right"/>
    </xf>
    <xf numFmtId="4" fontId="21" fillId="0" borderId="2" xfId="0" applyNumberFormat="1" applyFont="1" applyBorder="1" applyAlignment="1">
      <alignment horizontal="center" vertical="center" wrapText="1"/>
    </xf>
    <xf numFmtId="4" fontId="21" fillId="0" borderId="2" xfId="3" applyNumberFormat="1" applyFont="1" applyBorder="1" applyAlignment="1" applyProtection="1">
      <alignment horizontal="center" vertical="center" wrapText="1" shrinkToFit="1"/>
      <protection locked="0"/>
    </xf>
    <xf numFmtId="44" fontId="20" fillId="0" borderId="1" xfId="0" applyNumberFormat="1" applyFont="1" applyBorder="1" applyAlignment="1">
      <alignment horizontal="center" vertical="center" wrapText="1"/>
    </xf>
    <xf numFmtId="44" fontId="20" fillId="0" borderId="11" xfId="0" applyNumberFormat="1" applyFont="1" applyBorder="1" applyAlignment="1">
      <alignment horizontal="center" vertical="center" wrapText="1"/>
    </xf>
    <xf numFmtId="4" fontId="20" fillId="0" borderId="0" xfId="0" applyNumberFormat="1" applyFont="1"/>
    <xf numFmtId="0" fontId="20" fillId="0" borderId="1" xfId="0" applyFont="1" applyBorder="1" applyAlignment="1">
      <alignment horizontal="center"/>
    </xf>
    <xf numFmtId="44" fontId="20" fillId="0" borderId="4" xfId="1" applyFont="1" applyBorder="1" applyAlignment="1">
      <alignment horizontal="center"/>
    </xf>
    <xf numFmtId="0" fontId="18" fillId="0" borderId="23" xfId="12" applyFont="1" applyBorder="1" applyAlignment="1">
      <alignment horizontal="center" vertical="center" wrapText="1"/>
    </xf>
    <xf numFmtId="0" fontId="18" fillId="0" borderId="19" xfId="12" applyFont="1" applyBorder="1" applyAlignment="1">
      <alignment horizontal="center" vertical="center" wrapText="1"/>
    </xf>
    <xf numFmtId="3" fontId="18" fillId="0" borderId="19" xfId="12" applyNumberFormat="1" applyFont="1" applyBorder="1" applyAlignment="1">
      <alignment horizontal="center" vertical="center" wrapText="1"/>
    </xf>
    <xf numFmtId="0" fontId="18" fillId="4" borderId="19" xfId="12" applyFont="1" applyFill="1" applyBorder="1" applyAlignment="1">
      <alignment horizontal="center" vertical="center" wrapText="1"/>
    </xf>
    <xf numFmtId="0" fontId="18" fillId="4" borderId="18" xfId="12" applyFont="1" applyFill="1" applyBorder="1" applyAlignment="1">
      <alignment horizontal="center" vertical="center" wrapText="1"/>
    </xf>
    <xf numFmtId="166" fontId="18" fillId="4" borderId="4" xfId="13" applyNumberFormat="1" applyFont="1" applyFill="1" applyBorder="1" applyAlignment="1">
      <alignment horizontal="center" vertical="center" wrapText="1"/>
    </xf>
    <xf numFmtId="0" fontId="18" fillId="4" borderId="24" xfId="12" applyFont="1" applyFill="1" applyBorder="1" applyAlignment="1">
      <alignment horizontal="center" vertical="center" wrapText="1"/>
    </xf>
    <xf numFmtId="44" fontId="18" fillId="0" borderId="19" xfId="13" applyFont="1" applyFill="1" applyBorder="1" applyAlignment="1">
      <alignment horizontal="center" vertical="center" wrapText="1"/>
    </xf>
    <xf numFmtId="0" fontId="20" fillId="0" borderId="19" xfId="12" applyFont="1" applyBorder="1" applyAlignment="1">
      <alignment horizontal="center" vertical="center" wrapText="1"/>
    </xf>
    <xf numFmtId="44" fontId="20" fillId="0" borderId="19" xfId="12" applyNumberFormat="1" applyFont="1" applyBorder="1" applyAlignment="1">
      <alignment horizontal="center" vertical="center" wrapText="1"/>
    </xf>
    <xf numFmtId="1" fontId="18" fillId="0" borderId="23" xfId="12" applyNumberFormat="1" applyFont="1" applyBorder="1" applyAlignment="1">
      <alignment horizontal="center" vertical="center" shrinkToFit="1"/>
    </xf>
    <xf numFmtId="1" fontId="18" fillId="0" borderId="19" xfId="12" applyNumberFormat="1" applyFont="1" applyBorder="1" applyAlignment="1">
      <alignment horizontal="center" vertical="center" wrapText="1" shrinkToFit="1"/>
    </xf>
    <xf numFmtId="0" fontId="18" fillId="0" borderId="19" xfId="12" applyFont="1" applyBorder="1" applyAlignment="1">
      <alignment horizontal="center" vertical="center" wrapText="1" shrinkToFit="1"/>
    </xf>
    <xf numFmtId="3" fontId="18" fillId="0" borderId="23" xfId="12" applyNumberFormat="1" applyFont="1" applyBorder="1" applyAlignment="1">
      <alignment horizontal="center" vertical="center" shrinkToFit="1"/>
    </xf>
    <xf numFmtId="1" fontId="18" fillId="4" borderId="19" xfId="12" applyNumberFormat="1" applyFont="1" applyFill="1" applyBorder="1" applyAlignment="1">
      <alignment horizontal="center" vertical="center" wrapText="1" shrinkToFit="1"/>
    </xf>
    <xf numFmtId="1" fontId="18" fillId="4" borderId="23" xfId="12" applyNumberFormat="1" applyFont="1" applyFill="1" applyBorder="1" applyAlignment="1">
      <alignment horizontal="center" vertical="center" shrinkToFit="1"/>
    </xf>
    <xf numFmtId="166" fontId="18" fillId="4" borderId="23" xfId="13" applyNumberFormat="1" applyFont="1" applyFill="1" applyBorder="1" applyAlignment="1" applyProtection="1">
      <alignment horizontal="center" vertical="center" shrinkToFit="1"/>
    </xf>
    <xf numFmtId="0" fontId="18" fillId="2" borderId="12" xfId="3" applyFont="1" applyFill="1" applyBorder="1" applyAlignment="1">
      <alignment horizontal="left" vertical="center"/>
    </xf>
    <xf numFmtId="0" fontId="18" fillId="2" borderId="15" xfId="14" applyFont="1" applyFill="1" applyBorder="1" applyAlignment="1">
      <alignment horizontal="left" vertical="center" wrapText="1"/>
    </xf>
    <xf numFmtId="0" fontId="18" fillId="2" borderId="15" xfId="14" applyFont="1" applyFill="1" applyBorder="1" applyAlignment="1">
      <alignment horizontal="center" vertical="center"/>
    </xf>
    <xf numFmtId="3" fontId="18" fillId="2" borderId="15" xfId="14" applyNumberFormat="1" applyFont="1" applyFill="1" applyBorder="1" applyAlignment="1">
      <alignment horizontal="center" vertical="center"/>
    </xf>
    <xf numFmtId="166" fontId="18" fillId="2" borderId="15" xfId="13" applyNumberFormat="1" applyFont="1" applyFill="1" applyBorder="1" applyAlignment="1">
      <alignment horizontal="right" vertical="center"/>
    </xf>
    <xf numFmtId="0" fontId="18" fillId="2" borderId="15" xfId="14" applyFont="1" applyFill="1" applyBorder="1" applyAlignment="1">
      <alignment horizontal="right" vertical="center"/>
    </xf>
    <xf numFmtId="0" fontId="20" fillId="2" borderId="15" xfId="14" applyFont="1" applyFill="1" applyBorder="1" applyAlignment="1">
      <alignment horizontal="center" vertical="center"/>
    </xf>
    <xf numFmtId="0" fontId="18" fillId="4" borderId="3" xfId="12" applyFont="1" applyFill="1" applyBorder="1" applyAlignment="1" applyProtection="1">
      <alignment horizontal="center" vertical="center" wrapText="1" shrinkToFit="1"/>
      <protection locked="0"/>
    </xf>
    <xf numFmtId="0" fontId="18" fillId="4" borderId="3" xfId="12" applyFont="1" applyFill="1" applyBorder="1" applyAlignment="1">
      <alignment horizontal="left" vertical="center" wrapText="1" shrinkToFit="1"/>
    </xf>
    <xf numFmtId="0" fontId="22" fillId="4" borderId="3" xfId="12" applyFont="1" applyFill="1" applyBorder="1" applyAlignment="1">
      <alignment horizontal="center" vertical="center" wrapText="1" shrinkToFit="1"/>
    </xf>
    <xf numFmtId="0" fontId="22" fillId="4" borderId="3" xfId="12" applyFont="1" applyFill="1" applyBorder="1" applyAlignment="1">
      <alignment horizontal="center" vertical="center" shrinkToFit="1"/>
    </xf>
    <xf numFmtId="3" fontId="18" fillId="4" borderId="3" xfId="12" applyNumberFormat="1" applyFont="1" applyFill="1" applyBorder="1" applyAlignment="1">
      <alignment horizontal="center" vertical="center" shrinkToFit="1"/>
    </xf>
    <xf numFmtId="9" fontId="22" fillId="4" borderId="3" xfId="12" applyNumberFormat="1" applyFont="1" applyFill="1" applyBorder="1" applyAlignment="1" applyProtection="1">
      <alignment horizontal="center" vertical="center" shrinkToFit="1"/>
      <protection locked="0"/>
    </xf>
    <xf numFmtId="4" fontId="22" fillId="4" borderId="10" xfId="12" applyNumberFormat="1" applyFont="1" applyFill="1" applyBorder="1" applyAlignment="1" applyProtection="1">
      <alignment horizontal="right" vertical="center" shrinkToFit="1"/>
      <protection locked="0"/>
    </xf>
    <xf numFmtId="44" fontId="22" fillId="4" borderId="3" xfId="13" applyFont="1" applyFill="1" applyBorder="1" applyAlignment="1" applyProtection="1">
      <alignment horizontal="right" vertical="center" shrinkToFit="1"/>
      <protection locked="0"/>
    </xf>
    <xf numFmtId="44" fontId="22" fillId="4" borderId="10" xfId="13" applyFont="1" applyFill="1" applyBorder="1" applyAlignment="1" applyProtection="1">
      <alignment horizontal="right" vertical="center" shrinkToFit="1"/>
      <protection locked="0"/>
    </xf>
    <xf numFmtId="44" fontId="22" fillId="4" borderId="12" xfId="13" applyFont="1" applyFill="1" applyBorder="1" applyAlignment="1" applyProtection="1">
      <alignment horizontal="center" vertical="center" wrapText="1" shrinkToFit="1"/>
    </xf>
    <xf numFmtId="44" fontId="22" fillId="4" borderId="3" xfId="13" applyFont="1" applyFill="1" applyBorder="1" applyAlignment="1" applyProtection="1">
      <alignment horizontal="center" vertical="center" wrapText="1" shrinkToFit="1"/>
      <protection locked="0"/>
    </xf>
    <xf numFmtId="0" fontId="18" fillId="0" borderId="0" xfId="12" applyFont="1" applyAlignment="1">
      <alignment horizontal="center" vertical="center" shrinkToFit="1"/>
    </xf>
    <xf numFmtId="0" fontId="18" fillId="0" borderId="0" xfId="3" applyFont="1" applyAlignment="1">
      <alignment horizontal="right" vertical="center" wrapText="1"/>
    </xf>
    <xf numFmtId="0" fontId="18" fillId="0" borderId="0" xfId="12" applyFont="1" applyAlignment="1">
      <alignment horizontal="center" vertical="center" wrapText="1" shrinkToFit="1"/>
    </xf>
    <xf numFmtId="0" fontId="22" fillId="0" borderId="0" xfId="12" applyFont="1" applyAlignment="1">
      <alignment horizontal="center" vertical="center" shrinkToFit="1"/>
    </xf>
    <xf numFmtId="3" fontId="18" fillId="0" borderId="0" xfId="12" applyNumberFormat="1" applyFont="1" applyAlignment="1">
      <alignment horizontal="center" vertical="center" shrinkToFit="1"/>
    </xf>
    <xf numFmtId="0" fontId="22" fillId="4" borderId="0" xfId="12" applyFont="1" applyFill="1" applyAlignment="1">
      <alignment horizontal="center" vertical="center" shrinkToFit="1"/>
    </xf>
    <xf numFmtId="3" fontId="18" fillId="4" borderId="0" xfId="12" applyNumberFormat="1" applyFont="1" applyFill="1" applyAlignment="1">
      <alignment horizontal="center" vertical="center" shrinkToFit="1"/>
    </xf>
    <xf numFmtId="166" fontId="22" fillId="4" borderId="0" xfId="13" applyNumberFormat="1" applyFont="1" applyFill="1" applyBorder="1" applyAlignment="1">
      <alignment horizontal="right" vertical="center" shrinkToFit="1"/>
    </xf>
    <xf numFmtId="9" fontId="22" fillId="4" borderId="0" xfId="12" applyNumberFormat="1" applyFont="1" applyFill="1" applyAlignment="1">
      <alignment horizontal="center" vertical="center" shrinkToFit="1"/>
    </xf>
    <xf numFmtId="4" fontId="22" fillId="0" borderId="0" xfId="12" applyNumberFormat="1" applyFont="1" applyAlignment="1">
      <alignment horizontal="right" shrinkToFit="1"/>
    </xf>
    <xf numFmtId="44" fontId="18" fillId="0" borderId="7" xfId="13" applyFont="1" applyFill="1" applyBorder="1" applyAlignment="1" applyProtection="1">
      <alignment horizontal="right" vertical="center" wrapText="1"/>
      <protection locked="0"/>
    </xf>
    <xf numFmtId="44" fontId="18" fillId="0" borderId="20" xfId="13" applyFont="1" applyFill="1" applyBorder="1" applyAlignment="1" applyProtection="1">
      <alignment horizontal="right" vertical="center" wrapText="1"/>
    </xf>
    <xf numFmtId="0" fontId="21" fillId="0" borderId="0" xfId="12" applyFont="1" applyAlignment="1">
      <alignment horizontal="center" vertical="center" wrapText="1" shrinkToFit="1"/>
    </xf>
    <xf numFmtId="44" fontId="21" fillId="0" borderId="0" xfId="12" applyNumberFormat="1" applyFont="1" applyAlignment="1">
      <alignment horizontal="center" shrinkToFit="1"/>
    </xf>
    <xf numFmtId="0" fontId="22" fillId="0" borderId="0" xfId="12" applyFont="1" applyAlignment="1">
      <alignment horizontal="center" wrapText="1" shrinkToFit="1"/>
    </xf>
    <xf numFmtId="4" fontId="18" fillId="0" borderId="0" xfId="13" applyNumberFormat="1" applyFont="1" applyFill="1" applyBorder="1" applyAlignment="1">
      <alignment horizontal="center" vertical="center"/>
    </xf>
    <xf numFmtId="44" fontId="18" fillId="0" borderId="0" xfId="13" applyFont="1" applyFill="1" applyBorder="1" applyAlignment="1" applyProtection="1">
      <alignment horizontal="right" vertical="center" wrapText="1"/>
      <protection locked="0"/>
    </xf>
    <xf numFmtId="44" fontId="18" fillId="0" borderId="0" xfId="13" applyFont="1" applyFill="1" applyBorder="1" applyAlignment="1" applyProtection="1">
      <alignment horizontal="right" vertical="center" wrapText="1"/>
    </xf>
    <xf numFmtId="0" fontId="18" fillId="0" borderId="3" xfId="12" applyFont="1" applyBorder="1" applyAlignment="1" applyProtection="1">
      <alignment horizontal="center" vertical="center" wrapText="1" shrinkToFit="1"/>
      <protection locked="0"/>
    </xf>
    <xf numFmtId="0" fontId="18" fillId="0" borderId="3" xfId="12" applyFont="1" applyBorder="1" applyAlignment="1" applyProtection="1">
      <alignment horizontal="left" vertical="center" wrapText="1" shrinkToFit="1"/>
      <protection locked="0"/>
    </xf>
    <xf numFmtId="0" fontId="22" fillId="0" borderId="3" xfId="12" applyFont="1" applyBorder="1" applyAlignment="1" applyProtection="1">
      <alignment horizontal="center" vertical="center" wrapText="1" shrinkToFit="1"/>
      <protection locked="0"/>
    </xf>
    <xf numFmtId="3" fontId="18" fillId="0" borderId="3" xfId="12" applyNumberFormat="1" applyFont="1" applyBorder="1" applyAlignment="1" applyProtection="1">
      <alignment horizontal="center" vertical="center" shrinkToFit="1"/>
      <protection locked="0"/>
    </xf>
    <xf numFmtId="0" fontId="22" fillId="4" borderId="3" xfId="12" applyFont="1" applyFill="1" applyBorder="1" applyAlignment="1" applyProtection="1">
      <alignment horizontal="center" vertical="center" shrinkToFit="1"/>
      <protection locked="0"/>
    </xf>
    <xf numFmtId="0" fontId="21" fillId="0" borderId="3" xfId="12" applyFont="1" applyBorder="1" applyAlignment="1">
      <alignment horizontal="center" vertical="center" wrapText="1" shrinkToFit="1"/>
    </xf>
    <xf numFmtId="44" fontId="21" fillId="0" borderId="3" xfId="13" applyFont="1" applyFill="1" applyBorder="1" applyAlignment="1" applyProtection="1">
      <alignment horizontal="center" vertical="center" wrapText="1" shrinkToFit="1"/>
      <protection locked="0"/>
    </xf>
    <xf numFmtId="44" fontId="22" fillId="0" borderId="12" xfId="13" applyFont="1" applyFill="1" applyBorder="1" applyAlignment="1" applyProtection="1">
      <alignment horizontal="center" vertical="center" wrapText="1" shrinkToFit="1"/>
    </xf>
    <xf numFmtId="44" fontId="22" fillId="0" borderId="3" xfId="13" applyFont="1" applyFill="1" applyBorder="1" applyAlignment="1" applyProtection="1">
      <alignment horizontal="center" vertical="center" wrapText="1" shrinkToFit="1"/>
      <protection locked="0"/>
    </xf>
    <xf numFmtId="0" fontId="18" fillId="0" borderId="0" xfId="12" applyFont="1" applyAlignment="1">
      <alignment horizontal="center" vertical="center" wrapText="1"/>
    </xf>
    <xf numFmtId="3" fontId="18" fillId="0" borderId="0" xfId="12" applyNumberFormat="1" applyFont="1" applyAlignment="1">
      <alignment horizontal="center" vertical="center" wrapText="1"/>
    </xf>
    <xf numFmtId="0" fontId="18" fillId="4" borderId="0" xfId="12" applyFont="1" applyFill="1" applyAlignment="1">
      <alignment horizontal="center" vertical="center" wrapText="1"/>
    </xf>
    <xf numFmtId="44" fontId="18" fillId="4" borderId="0" xfId="13" applyFont="1" applyFill="1" applyBorder="1" applyAlignment="1">
      <alignment horizontal="right" vertical="center" wrapText="1"/>
    </xf>
    <xf numFmtId="0" fontId="18" fillId="0" borderId="0" xfId="12" applyFont="1" applyAlignment="1">
      <alignment horizontal="right" vertical="center" wrapText="1"/>
    </xf>
    <xf numFmtId="44" fontId="21" fillId="0" borderId="0" xfId="13" applyFont="1" applyFill="1" applyBorder="1" applyAlignment="1" applyProtection="1">
      <alignment horizontal="center" vertical="center" wrapText="1"/>
      <protection locked="0"/>
    </xf>
    <xf numFmtId="44" fontId="21" fillId="0" borderId="0" xfId="12" applyNumberFormat="1" applyFont="1" applyAlignment="1" applyProtection="1">
      <alignment horizontal="center" vertical="center" wrapText="1"/>
      <protection locked="0"/>
    </xf>
    <xf numFmtId="44" fontId="18" fillId="0" borderId="0" xfId="12" applyNumberFormat="1" applyFont="1" applyAlignment="1">
      <alignment horizontal="center" vertical="center"/>
    </xf>
    <xf numFmtId="0" fontId="18" fillId="0" borderId="0" xfId="12" applyFont="1" applyAlignment="1">
      <alignment horizontal="left" vertical="center" wrapText="1" shrinkToFit="1"/>
    </xf>
    <xf numFmtId="0" fontId="22" fillId="0" borderId="0" xfId="12" applyFont="1" applyAlignment="1">
      <alignment horizontal="center" vertical="center" wrapText="1" shrinkToFit="1"/>
    </xf>
    <xf numFmtId="44" fontId="22" fillId="0" borderId="0" xfId="13" applyFont="1" applyFill="1" applyBorder="1" applyAlignment="1">
      <alignment horizontal="right" shrinkToFit="1"/>
    </xf>
    <xf numFmtId="0" fontId="20" fillId="0" borderId="1" xfId="0" applyFont="1" applyBorder="1" applyAlignment="1">
      <alignment horizontal="center" vertical="center"/>
    </xf>
    <xf numFmtId="4" fontId="20" fillId="0" borderId="4" xfId="0" applyNumberFormat="1" applyFont="1" applyBorder="1" applyAlignment="1">
      <alignment horizontal="center" vertical="center"/>
    </xf>
    <xf numFmtId="0" fontId="21" fillId="2" borderId="0" xfId="0" applyFont="1" applyFill="1"/>
    <xf numFmtId="0" fontId="18" fillId="2" borderId="0" xfId="0" applyFont="1" applyFill="1" applyAlignment="1">
      <alignment vertical="center"/>
    </xf>
    <xf numFmtId="0" fontId="21" fillId="2" borderId="0" xfId="0" applyFont="1" applyFill="1" applyAlignment="1">
      <alignment horizontal="center"/>
    </xf>
    <xf numFmtId="49" fontId="21" fillId="2" borderId="0" xfId="0" applyNumberFormat="1" applyFont="1" applyFill="1"/>
    <xf numFmtId="44" fontId="21" fillId="2" borderId="0" xfId="1" applyFont="1" applyFill="1"/>
    <xf numFmtId="4" fontId="20" fillId="2" borderId="0" xfId="0" applyNumberFormat="1" applyFont="1" applyFill="1"/>
    <xf numFmtId="0" fontId="25" fillId="0" borderId="0" xfId="0" applyFont="1" applyAlignment="1">
      <alignment vertical="center"/>
    </xf>
    <xf numFmtId="44" fontId="21" fillId="0" borderId="0" xfId="1" applyFont="1" applyAlignment="1">
      <alignment vertical="center"/>
    </xf>
    <xf numFmtId="4" fontId="20" fillId="0" borderId="0" xfId="0" applyNumberFormat="1" applyFont="1" applyAlignment="1">
      <alignment vertical="center"/>
    </xf>
    <xf numFmtId="4" fontId="20" fillId="2" borderId="0" xfId="0" applyNumberFormat="1" applyFont="1" applyFill="1" applyAlignment="1">
      <alignment horizontal="right"/>
    </xf>
    <xf numFmtId="0" fontId="27" fillId="0" borderId="0" xfId="0" applyFont="1" applyAlignment="1">
      <alignment vertical="center"/>
    </xf>
    <xf numFmtId="0" fontId="18" fillId="0" borderId="8" xfId="3" applyFont="1" applyBorder="1" applyAlignment="1">
      <alignment vertical="center" wrapText="1" shrinkToFit="1"/>
    </xf>
    <xf numFmtId="4" fontId="18" fillId="0" borderId="9" xfId="0" applyNumberFormat="1" applyFont="1" applyBorder="1" applyAlignment="1" applyProtection="1">
      <alignment vertical="center" wrapText="1"/>
      <protection locked="0"/>
    </xf>
    <xf numFmtId="4" fontId="18" fillId="0" borderId="7" xfId="0" applyNumberFormat="1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/>
    </xf>
    <xf numFmtId="4" fontId="20" fillId="0" borderId="20" xfId="0" applyNumberFormat="1" applyFont="1" applyBorder="1" applyAlignment="1">
      <alignment horizontal="right"/>
    </xf>
    <xf numFmtId="44" fontId="21" fillId="0" borderId="23" xfId="1" applyFont="1" applyBorder="1" applyAlignment="1" applyProtection="1">
      <alignment horizontal="right" vertical="center" wrapText="1"/>
      <protection locked="0"/>
    </xf>
    <xf numFmtId="44" fontId="21" fillId="0" borderId="11" xfId="1" applyFont="1" applyBorder="1" applyAlignment="1">
      <alignment horizontal="right" vertical="center" wrapText="1"/>
    </xf>
    <xf numFmtId="44" fontId="18" fillId="2" borderId="15" xfId="13" applyFont="1" applyFill="1" applyBorder="1" applyAlignment="1">
      <alignment horizontal="right" vertical="center"/>
    </xf>
    <xf numFmtId="0" fontId="21" fillId="4" borderId="3" xfId="12" applyFont="1" applyFill="1" applyBorder="1"/>
    <xf numFmtId="0" fontId="22" fillId="2" borderId="15" xfId="12" applyFont="1" applyFill="1" applyBorder="1"/>
    <xf numFmtId="0" fontId="22" fillId="2" borderId="13" xfId="12" applyFont="1" applyFill="1" applyBorder="1"/>
    <xf numFmtId="0" fontId="18" fillId="2" borderId="13" xfId="14" applyFont="1" applyFill="1" applyBorder="1" applyAlignment="1">
      <alignment horizontal="center" vertical="center"/>
    </xf>
    <xf numFmtId="0" fontId="22" fillId="0" borderId="25" xfId="0" applyFont="1" applyBorder="1" applyAlignment="1" applyProtection="1">
      <alignment horizontal="center" vertical="center" wrapText="1"/>
      <protection locked="0"/>
    </xf>
    <xf numFmtId="0" fontId="23" fillId="0" borderId="26" xfId="4" applyFont="1" applyBorder="1" applyAlignment="1">
      <alignment vertical="center"/>
    </xf>
    <xf numFmtId="49" fontId="24" fillId="0" borderId="6" xfId="0" applyNumberFormat="1" applyFont="1" applyBorder="1" applyAlignment="1">
      <alignment horizontal="center" vertical="center" wrapText="1"/>
    </xf>
    <xf numFmtId="0" fontId="22" fillId="0" borderId="26" xfId="0" applyFont="1" applyBorder="1" applyAlignment="1" applyProtection="1">
      <alignment horizontal="center" vertical="center" wrapText="1"/>
      <protection locked="0"/>
    </xf>
    <xf numFmtId="1" fontId="22" fillId="0" borderId="26" xfId="0" applyNumberFormat="1" applyFont="1" applyBorder="1" applyAlignment="1" applyProtection="1">
      <alignment horizontal="center" vertical="center" wrapText="1"/>
      <protection locked="0"/>
    </xf>
    <xf numFmtId="3" fontId="20" fillId="0" borderId="26" xfId="3" applyNumberFormat="1" applyFont="1" applyBorder="1" applyAlignment="1">
      <alignment horizontal="center" vertical="center" shrinkToFit="1"/>
    </xf>
    <xf numFmtId="0" fontId="21" fillId="0" borderId="26" xfId="0" applyFont="1" applyBorder="1" applyAlignment="1">
      <alignment horizontal="center" vertical="center" wrapText="1"/>
    </xf>
    <xf numFmtId="49" fontId="24" fillId="0" borderId="26" xfId="6" applyNumberFormat="1" applyFont="1" applyBorder="1" applyAlignment="1">
      <alignment horizontal="center" vertical="center"/>
    </xf>
    <xf numFmtId="4" fontId="22" fillId="0" borderId="26" xfId="0" applyNumberFormat="1" applyFont="1" applyBorder="1" applyAlignment="1">
      <alignment horizontal="center" vertical="center" wrapText="1"/>
    </xf>
    <xf numFmtId="9" fontId="22" fillId="0" borderId="26" xfId="0" applyNumberFormat="1" applyFont="1" applyBorder="1" applyAlignment="1" applyProtection="1">
      <alignment horizontal="center" vertical="center" wrapText="1"/>
      <protection locked="0"/>
    </xf>
    <xf numFmtId="44" fontId="21" fillId="0" borderId="14" xfId="1" applyFont="1" applyBorder="1" applyAlignment="1">
      <alignment horizontal="center" vertical="center" wrapText="1"/>
    </xf>
    <xf numFmtId="44" fontId="21" fillId="0" borderId="14" xfId="1" applyFont="1" applyBorder="1" applyAlignment="1" applyProtection="1">
      <alignment horizontal="right" vertical="center" wrapText="1"/>
      <protection locked="0"/>
    </xf>
    <xf numFmtId="44" fontId="21" fillId="0" borderId="14" xfId="1" applyFont="1" applyBorder="1" applyAlignment="1">
      <alignment horizontal="right" vertical="center" wrapText="1"/>
    </xf>
    <xf numFmtId="4" fontId="22" fillId="0" borderId="19" xfId="0" applyNumberFormat="1" applyFont="1" applyBorder="1" applyAlignment="1">
      <alignment horizontal="center" vertical="center" wrapText="1"/>
    </xf>
    <xf numFmtId="44" fontId="18" fillId="0" borderId="4" xfId="1" applyFont="1" applyBorder="1" applyAlignment="1" applyProtection="1">
      <alignment horizontal="right" vertical="center" wrapText="1"/>
      <protection locked="0"/>
    </xf>
    <xf numFmtId="44" fontId="18" fillId="0" borderId="4" xfId="1" applyFont="1" applyBorder="1" applyAlignment="1">
      <alignment horizontal="right" vertical="center" wrapText="1"/>
    </xf>
    <xf numFmtId="44" fontId="18" fillId="0" borderId="1" xfId="1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 applyProtection="1">
      <alignment horizontal="center" vertical="center" wrapText="1"/>
      <protection locked="0"/>
    </xf>
    <xf numFmtId="44" fontId="18" fillId="0" borderId="4" xfId="1" applyFont="1" applyBorder="1" applyAlignment="1">
      <alignment horizontal="right" vertical="center" wrapText="1" shrinkToFit="1"/>
    </xf>
    <xf numFmtId="44" fontId="21" fillId="4" borderId="4" xfId="1" applyFont="1" applyFill="1" applyBorder="1" applyAlignment="1" applyProtection="1">
      <alignment horizontal="right" vertical="center" wrapText="1" shrinkToFit="1"/>
      <protection locked="0"/>
    </xf>
    <xf numFmtId="0" fontId="21" fillId="0" borderId="1" xfId="3" applyFont="1" applyBorder="1" applyAlignment="1">
      <alignment horizontal="center" vertical="center" wrapText="1" shrinkToFit="1"/>
    </xf>
    <xf numFmtId="1" fontId="25" fillId="0" borderId="20" xfId="8" applyNumberFormat="1" applyFont="1" applyFill="1" applyBorder="1" applyAlignment="1">
      <alignment horizontal="center" vertical="center" wrapText="1"/>
    </xf>
    <xf numFmtId="44" fontId="20" fillId="0" borderId="4" xfId="1" applyFont="1" applyBorder="1" applyAlignment="1">
      <alignment horizontal="right" vertical="center" wrapText="1" shrinkToFit="1"/>
    </xf>
    <xf numFmtId="44" fontId="21" fillId="4" borderId="4" xfId="1" applyFont="1" applyFill="1" applyBorder="1" applyAlignment="1">
      <alignment horizontal="right" vertical="center" wrapText="1" shrinkToFit="1"/>
    </xf>
    <xf numFmtId="0" fontId="21" fillId="0" borderId="20" xfId="3" applyFont="1" applyBorder="1" applyAlignment="1">
      <alignment horizontal="center" vertical="center" wrapText="1" shrinkToFit="1"/>
    </xf>
    <xf numFmtId="0" fontId="22" fillId="0" borderId="14" xfId="0" applyFont="1" applyBorder="1" applyAlignment="1" applyProtection="1">
      <alignment horizontal="center" vertical="center" wrapText="1"/>
      <protection locked="0"/>
    </xf>
    <xf numFmtId="0" fontId="24" fillId="0" borderId="14" xfId="5" applyFont="1" applyBorder="1" applyAlignment="1">
      <alignment horizontal="center" vertical="center" wrapText="1"/>
    </xf>
    <xf numFmtId="1" fontId="22" fillId="0" borderId="14" xfId="0" applyNumberFormat="1" applyFont="1" applyBorder="1" applyAlignment="1" applyProtection="1">
      <alignment horizontal="center" vertical="center" wrapText="1"/>
      <protection locked="0"/>
    </xf>
    <xf numFmtId="3" fontId="20" fillId="0" borderId="14" xfId="3" applyNumberFormat="1" applyFont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/>
    </xf>
    <xf numFmtId="1" fontId="21" fillId="0" borderId="14" xfId="0" applyNumberFormat="1" applyFont="1" applyBorder="1" applyAlignment="1">
      <alignment horizontal="center" vertical="center" wrapText="1"/>
    </xf>
    <xf numFmtId="49" fontId="24" fillId="0" borderId="14" xfId="6" applyNumberFormat="1" applyFont="1" applyBorder="1" applyAlignment="1">
      <alignment horizontal="center" vertical="center" wrapText="1"/>
    </xf>
    <xf numFmtId="4" fontId="22" fillId="0" borderId="14" xfId="0" applyNumberFormat="1" applyFont="1" applyBorder="1" applyAlignment="1">
      <alignment horizontal="center" vertical="center" wrapText="1"/>
    </xf>
    <xf numFmtId="9" fontId="22" fillId="0" borderId="14" xfId="0" applyNumberFormat="1" applyFont="1" applyBorder="1" applyAlignment="1" applyProtection="1">
      <alignment horizontal="center" vertical="center" wrapText="1"/>
      <protection locked="0"/>
    </xf>
    <xf numFmtId="44" fontId="18" fillId="0" borderId="14" xfId="1" applyFont="1" applyFill="1" applyBorder="1" applyAlignment="1">
      <alignment horizontal="center" vertical="center"/>
    </xf>
    <xf numFmtId="0" fontId="23" fillId="0" borderId="14" xfId="7" applyFont="1" applyBorder="1" applyAlignment="1">
      <alignment horizontal="center" vertical="center" wrapText="1"/>
    </xf>
    <xf numFmtId="0" fontId="22" fillId="0" borderId="21" xfId="0" applyFont="1" applyBorder="1" applyAlignment="1" applyProtection="1">
      <alignment horizontal="center" vertical="center" wrapText="1"/>
      <protection locked="0"/>
    </xf>
    <xf numFmtId="0" fontId="18" fillId="3" borderId="29" xfId="0" applyFont="1" applyFill="1" applyBorder="1" applyAlignment="1">
      <alignment horizontal="left" vertical="center"/>
    </xf>
    <xf numFmtId="164" fontId="18" fillId="3" borderId="30" xfId="0" applyNumberFormat="1" applyFont="1" applyFill="1" applyBorder="1" applyAlignment="1">
      <alignment vertical="center"/>
    </xf>
    <xf numFmtId="49" fontId="18" fillId="0" borderId="0" xfId="0" applyNumberFormat="1" applyFont="1" applyAlignment="1">
      <alignment vertical="center"/>
    </xf>
    <xf numFmtId="44" fontId="18" fillId="0" borderId="0" xfId="1" applyFont="1" applyFill="1" applyAlignment="1">
      <alignment vertical="center"/>
    </xf>
    <xf numFmtId="44" fontId="21" fillId="0" borderId="0" xfId="1" applyFont="1" applyFill="1" applyAlignment="1">
      <alignment vertical="center"/>
    </xf>
    <xf numFmtId="0" fontId="18" fillId="0" borderId="0" xfId="0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44" fontId="18" fillId="0" borderId="0" xfId="1" applyFont="1" applyFill="1" applyAlignment="1" applyProtection="1">
      <alignment horizontal="right" vertical="center" wrapText="1"/>
      <protection locked="0"/>
    </xf>
    <xf numFmtId="44" fontId="18" fillId="0" borderId="0" xfId="1" applyFont="1" applyFill="1" applyAlignment="1">
      <alignment horizontal="right" vertical="center" wrapText="1"/>
    </xf>
    <xf numFmtId="44" fontId="18" fillId="0" borderId="0" xfId="1" applyFont="1" applyFill="1" applyBorder="1" applyAlignment="1" applyProtection="1">
      <alignment vertical="center" wrapText="1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4" fontId="20" fillId="0" borderId="0" xfId="0" applyNumberFormat="1" applyFont="1" applyAlignment="1" applyProtection="1">
      <alignment vertical="center" wrapText="1"/>
      <protection locked="0"/>
    </xf>
    <xf numFmtId="166" fontId="22" fillId="0" borderId="3" xfId="13" applyNumberFormat="1" applyFont="1" applyFill="1" applyBorder="1" applyAlignment="1">
      <alignment horizontal="right" vertical="center" shrinkToFit="1"/>
    </xf>
    <xf numFmtId="44" fontId="22" fillId="0" borderId="3" xfId="13" applyFont="1" applyFill="1" applyBorder="1" applyAlignment="1" applyProtection="1">
      <alignment horizontal="right" vertical="center" shrinkToFit="1"/>
      <protection locked="0"/>
    </xf>
    <xf numFmtId="44" fontId="22" fillId="4" borderId="14" xfId="13" applyFont="1" applyFill="1" applyBorder="1" applyAlignment="1" applyProtection="1">
      <alignment horizontal="right" vertical="center" shrinkToFit="1"/>
      <protection locked="0"/>
    </xf>
    <xf numFmtId="44" fontId="22" fillId="4" borderId="21" xfId="13" applyFont="1" applyFill="1" applyBorder="1" applyAlignment="1" applyProtection="1">
      <alignment horizontal="right" vertical="center" shrinkToFit="1"/>
      <protection locked="0"/>
    </xf>
    <xf numFmtId="44" fontId="18" fillId="0" borderId="1" xfId="13" applyFont="1" applyFill="1" applyBorder="1" applyAlignment="1" applyProtection="1">
      <alignment horizontal="right" vertical="center" wrapText="1"/>
      <protection locked="0"/>
    </xf>
    <xf numFmtId="4" fontId="22" fillId="4" borderId="3" xfId="12" applyNumberFormat="1" applyFont="1" applyFill="1" applyBorder="1" applyAlignment="1" applyProtection="1">
      <alignment horizontal="right" vertical="center" shrinkToFit="1"/>
      <protection locked="0"/>
    </xf>
    <xf numFmtId="4" fontId="20" fillId="0" borderId="12" xfId="0" applyNumberFormat="1" applyFont="1" applyBorder="1" applyAlignment="1">
      <alignment horizontal="right"/>
    </xf>
    <xf numFmtId="4" fontId="20" fillId="0" borderId="23" xfId="0" applyNumberFormat="1" applyFont="1" applyBorder="1" applyAlignment="1">
      <alignment horizontal="right"/>
    </xf>
    <xf numFmtId="49" fontId="23" fillId="0" borderId="19" xfId="0" applyNumberFormat="1" applyFont="1" applyBorder="1" applyAlignment="1">
      <alignment horizontal="center" vertical="center" wrapText="1"/>
    </xf>
    <xf numFmtId="0" fontId="21" fillId="0" borderId="31" xfId="3" applyFont="1" applyBorder="1" applyAlignment="1" applyProtection="1">
      <alignment horizontal="center" vertical="center"/>
      <protection locked="0"/>
    </xf>
    <xf numFmtId="0" fontId="21" fillId="0" borderId="10" xfId="3" applyFont="1" applyBorder="1" applyAlignment="1" applyProtection="1">
      <alignment horizontal="center" vertical="center"/>
      <protection locked="0"/>
    </xf>
    <xf numFmtId="44" fontId="21" fillId="0" borderId="10" xfId="1" applyFont="1" applyBorder="1" applyAlignment="1">
      <alignment horizontal="center" vertical="center" wrapText="1"/>
    </xf>
    <xf numFmtId="44" fontId="21" fillId="0" borderId="21" xfId="1" applyFont="1" applyBorder="1" applyAlignment="1" applyProtection="1">
      <alignment horizontal="right" vertical="center" wrapText="1"/>
      <protection locked="0"/>
    </xf>
    <xf numFmtId="44" fontId="21" fillId="0" borderId="21" xfId="1" applyFont="1" applyBorder="1" applyAlignment="1">
      <alignment horizontal="right" vertical="center" wrapText="1"/>
    </xf>
    <xf numFmtId="4" fontId="20" fillId="0" borderId="32" xfId="0" applyNumberFormat="1" applyFont="1" applyBorder="1" applyAlignment="1">
      <alignment horizontal="right" vertical="center"/>
    </xf>
    <xf numFmtId="164" fontId="18" fillId="3" borderId="18" xfId="0" applyNumberFormat="1" applyFont="1" applyFill="1" applyBorder="1" applyAlignment="1">
      <alignment horizontal="left"/>
    </xf>
    <xf numFmtId="164" fontId="18" fillId="3" borderId="2" xfId="0" applyNumberFormat="1" applyFont="1" applyFill="1" applyBorder="1" applyAlignment="1">
      <alignment horizontal="left"/>
    </xf>
    <xf numFmtId="44" fontId="18" fillId="3" borderId="2" xfId="1" applyFont="1" applyFill="1" applyBorder="1" applyAlignment="1">
      <alignment horizontal="left"/>
    </xf>
    <xf numFmtId="4" fontId="20" fillId="3" borderId="4" xfId="0" applyNumberFormat="1" applyFont="1" applyFill="1" applyBorder="1" applyAlignment="1">
      <alignment horizontal="right"/>
    </xf>
    <xf numFmtId="2" fontId="21" fillId="0" borderId="10" xfId="3" applyNumberFormat="1" applyFont="1" applyBorder="1" applyAlignment="1" applyProtection="1">
      <alignment horizontal="center" vertical="center" wrapText="1" shrinkToFit="1"/>
      <protection locked="0"/>
    </xf>
    <xf numFmtId="2" fontId="21" fillId="0" borderId="3" xfId="0" applyNumberFormat="1" applyFont="1" applyBorder="1" applyAlignment="1">
      <alignment horizontal="center" vertical="center"/>
    </xf>
    <xf numFmtId="2" fontId="24" fillId="0" borderId="3" xfId="6" applyNumberFormat="1" applyFont="1" applyBorder="1" applyAlignment="1">
      <alignment horizontal="center" vertical="center"/>
    </xf>
    <xf numFmtId="2" fontId="22" fillId="0" borderId="14" xfId="0" applyNumberFormat="1" applyFont="1" applyBorder="1" applyAlignment="1" applyProtection="1">
      <alignment horizontal="center" vertical="center" wrapText="1"/>
      <protection locked="0"/>
    </xf>
    <xf numFmtId="2" fontId="24" fillId="0" borderId="26" xfId="6" applyNumberFormat="1" applyFont="1" applyBorder="1" applyAlignment="1">
      <alignment horizontal="center" vertical="center"/>
    </xf>
    <xf numFmtId="0" fontId="18" fillId="2" borderId="33" xfId="14" applyFont="1" applyFill="1" applyBorder="1" applyAlignment="1">
      <alignment horizontal="center" vertical="center"/>
    </xf>
    <xf numFmtId="3" fontId="18" fillId="2" borderId="33" xfId="14" applyNumberFormat="1" applyFont="1" applyFill="1" applyBorder="1" applyAlignment="1">
      <alignment horizontal="center" vertical="center"/>
    </xf>
    <xf numFmtId="0" fontId="20" fillId="2" borderId="33" xfId="14" applyFont="1" applyFill="1" applyBorder="1" applyAlignment="1">
      <alignment horizontal="center" vertical="center"/>
    </xf>
    <xf numFmtId="166" fontId="18" fillId="2" borderId="33" xfId="13" applyNumberFormat="1" applyFont="1" applyFill="1" applyBorder="1" applyAlignment="1">
      <alignment horizontal="right" vertical="center"/>
    </xf>
    <xf numFmtId="0" fontId="18" fillId="2" borderId="33" xfId="14" applyFont="1" applyFill="1" applyBorder="1" applyAlignment="1">
      <alignment horizontal="right" vertical="center"/>
    </xf>
    <xf numFmtId="44" fontId="18" fillId="2" borderId="33" xfId="13" applyFont="1" applyFill="1" applyBorder="1" applyAlignment="1">
      <alignment horizontal="right" vertical="center"/>
    </xf>
    <xf numFmtId="0" fontId="18" fillId="2" borderId="34" xfId="14" applyFont="1" applyFill="1" applyBorder="1" applyAlignment="1">
      <alignment horizontal="center" vertical="center"/>
    </xf>
    <xf numFmtId="44" fontId="18" fillId="0" borderId="19" xfId="13" applyFont="1" applyFill="1" applyBorder="1" applyAlignment="1" applyProtection="1">
      <alignment horizontal="center" vertical="center" wrapText="1" shrinkToFit="1"/>
    </xf>
    <xf numFmtId="44" fontId="18" fillId="0" borderId="23" xfId="13" applyFont="1" applyFill="1" applyBorder="1" applyAlignment="1" applyProtection="1">
      <alignment horizontal="center" vertical="center" shrinkToFit="1"/>
    </xf>
    <xf numFmtId="1" fontId="18" fillId="0" borderId="4" xfId="12" applyNumberFormat="1" applyFont="1" applyBorder="1" applyAlignment="1">
      <alignment horizontal="center" vertical="center" shrinkToFit="1"/>
    </xf>
    <xf numFmtId="0" fontId="21" fillId="0" borderId="2" xfId="0" applyFont="1" applyBorder="1" applyAlignment="1">
      <alignment horizontal="center"/>
    </xf>
    <xf numFmtId="0" fontId="28" fillId="0" borderId="0" xfId="0" applyFont="1"/>
    <xf numFmtId="0" fontId="24" fillId="0" borderId="12" xfId="5" applyFont="1" applyBorder="1" applyAlignment="1">
      <alignment horizontal="center" vertical="center" wrapText="1"/>
    </xf>
    <xf numFmtId="0" fontId="24" fillId="0" borderId="15" xfId="5" applyFont="1" applyBorder="1" applyAlignment="1">
      <alignment horizontal="center" vertical="center" wrapText="1"/>
    </xf>
    <xf numFmtId="0" fontId="24" fillId="0" borderId="27" xfId="5" applyFont="1" applyBorder="1" applyAlignment="1">
      <alignment horizontal="center" vertical="center" wrapText="1"/>
    </xf>
    <xf numFmtId="0" fontId="24" fillId="0" borderId="28" xfId="5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20" xfId="0" applyFont="1" applyFill="1" applyBorder="1" applyAlignment="1">
      <alignment horizontal="center"/>
    </xf>
  </cellXfs>
  <cellStyles count="187">
    <cellStyle name="Normal 2" xfId="19"/>
    <cellStyle name="Normal 7" xfId="20"/>
    <cellStyle name="Normalny" xfId="0" builtinId="0"/>
    <cellStyle name="Normalny 11" xfId="17"/>
    <cellStyle name="Normalny 111" xfId="6"/>
    <cellStyle name="Normalny 113" xfId="7"/>
    <cellStyle name="Normalny 114" xfId="4"/>
    <cellStyle name="Normalny 14" xfId="10"/>
    <cellStyle name="Normalny 2" xfId="3"/>
    <cellStyle name="Normalny 3" xfId="12"/>
    <cellStyle name="Normalny 4" xfId="16"/>
    <cellStyle name="Normalny 5" xfId="21"/>
    <cellStyle name="Normalny 6" xfId="15"/>
    <cellStyle name="Normalny 61" xfId="5"/>
    <cellStyle name="Normalny 67" xfId="18"/>
    <cellStyle name="Normalny 70" xfId="22"/>
    <cellStyle name="Normalny 84" xfId="23"/>
    <cellStyle name="Normalny_Arkusz1" xfId="9"/>
    <cellStyle name="Normalny_Arkusz1 2" xfId="14"/>
    <cellStyle name="Procentowy" xfId="2" builtinId="5"/>
    <cellStyle name="S0" xfId="24"/>
    <cellStyle name="S1" xfId="25"/>
    <cellStyle name="S10" xfId="26"/>
    <cellStyle name="S10 10" xfId="27"/>
    <cellStyle name="S10 11" xfId="28"/>
    <cellStyle name="S10 12" xfId="29"/>
    <cellStyle name="S10 13" xfId="30"/>
    <cellStyle name="S10 14" xfId="31"/>
    <cellStyle name="S10 15" xfId="32"/>
    <cellStyle name="S10 16" xfId="33"/>
    <cellStyle name="S10 17" xfId="34"/>
    <cellStyle name="S10 18" xfId="35"/>
    <cellStyle name="S10 19" xfId="36"/>
    <cellStyle name="S10 2" xfId="37"/>
    <cellStyle name="S10 20" xfId="38"/>
    <cellStyle name="S10 21" xfId="39"/>
    <cellStyle name="S10 22" xfId="40"/>
    <cellStyle name="S10 23" xfId="41"/>
    <cellStyle name="S10 24" xfId="42"/>
    <cellStyle name="S10 25" xfId="43"/>
    <cellStyle name="S10 26" xfId="44"/>
    <cellStyle name="S10 27" xfId="45"/>
    <cellStyle name="S10 28" xfId="46"/>
    <cellStyle name="S10 29" xfId="47"/>
    <cellStyle name="S10 3" xfId="48"/>
    <cellStyle name="S10 30" xfId="49"/>
    <cellStyle name="S10 31" xfId="50"/>
    <cellStyle name="S10 32" xfId="51"/>
    <cellStyle name="S10 33" xfId="52"/>
    <cellStyle name="S10 34" xfId="53"/>
    <cellStyle name="S10 35" xfId="54"/>
    <cellStyle name="S10 36" xfId="55"/>
    <cellStyle name="S10 37" xfId="56"/>
    <cellStyle name="S10 38" xfId="57"/>
    <cellStyle name="S10 39" xfId="58"/>
    <cellStyle name="S10 4" xfId="59"/>
    <cellStyle name="S10 40" xfId="60"/>
    <cellStyle name="S10 41" xfId="61"/>
    <cellStyle name="S10 42" xfId="62"/>
    <cellStyle name="S10 43" xfId="63"/>
    <cellStyle name="S10 44" xfId="64"/>
    <cellStyle name="S10 45" xfId="65"/>
    <cellStyle name="S10 46" xfId="66"/>
    <cellStyle name="S10 47" xfId="67"/>
    <cellStyle name="S10 5" xfId="68"/>
    <cellStyle name="S10 6" xfId="69"/>
    <cellStyle name="S10 7" xfId="70"/>
    <cellStyle name="S10 8" xfId="71"/>
    <cellStyle name="S10 9" xfId="72"/>
    <cellStyle name="S11" xfId="73"/>
    <cellStyle name="S11 10" xfId="74"/>
    <cellStyle name="S11 11" xfId="75"/>
    <cellStyle name="S11 12" xfId="76"/>
    <cellStyle name="S11 13" xfId="77"/>
    <cellStyle name="S11 14" xfId="78"/>
    <cellStyle name="S11 15" xfId="79"/>
    <cellStyle name="S11 16" xfId="80"/>
    <cellStyle name="S11 17" xfId="81"/>
    <cellStyle name="S11 18" xfId="82"/>
    <cellStyle name="S11 19" xfId="83"/>
    <cellStyle name="S11 2" xfId="84"/>
    <cellStyle name="S11 20" xfId="85"/>
    <cellStyle name="S11 21" xfId="86"/>
    <cellStyle name="S11 22" xfId="87"/>
    <cellStyle name="S11 23" xfId="88"/>
    <cellStyle name="S11 24" xfId="89"/>
    <cellStyle name="S11 25" xfId="90"/>
    <cellStyle name="S11 26" xfId="91"/>
    <cellStyle name="S11 27" xfId="92"/>
    <cellStyle name="S11 28" xfId="93"/>
    <cellStyle name="S11 29" xfId="94"/>
    <cellStyle name="S11 3" xfId="95"/>
    <cellStyle name="S11 30" xfId="96"/>
    <cellStyle name="S11 31" xfId="97"/>
    <cellStyle name="S11 32" xfId="98"/>
    <cellStyle name="S11 33" xfId="99"/>
    <cellStyle name="S11 34" xfId="100"/>
    <cellStyle name="S11 35" xfId="101"/>
    <cellStyle name="S11 36" xfId="102"/>
    <cellStyle name="S11 37" xfId="103"/>
    <cellStyle name="S11 38" xfId="104"/>
    <cellStyle name="S11 39" xfId="105"/>
    <cellStyle name="S11 4" xfId="106"/>
    <cellStyle name="S11 40" xfId="107"/>
    <cellStyle name="S11 41" xfId="108"/>
    <cellStyle name="S11 42" xfId="109"/>
    <cellStyle name="S11 43" xfId="110"/>
    <cellStyle name="S11 44" xfId="111"/>
    <cellStyle name="S11 45" xfId="112"/>
    <cellStyle name="S11 46" xfId="113"/>
    <cellStyle name="S11 47" xfId="114"/>
    <cellStyle name="S11 5" xfId="115"/>
    <cellStyle name="S11 6" xfId="116"/>
    <cellStyle name="S11 7" xfId="117"/>
    <cellStyle name="S11 8" xfId="118"/>
    <cellStyle name="S11 9" xfId="119"/>
    <cellStyle name="S12" xfId="120"/>
    <cellStyle name="S12 10" xfId="121"/>
    <cellStyle name="S12 11" xfId="122"/>
    <cellStyle name="S12 12" xfId="123"/>
    <cellStyle name="S12 13" xfId="124"/>
    <cellStyle name="S12 14" xfId="125"/>
    <cellStyle name="S12 15" xfId="126"/>
    <cellStyle name="S12 16" xfId="127"/>
    <cellStyle name="S12 17" xfId="128"/>
    <cellStyle name="S12 18" xfId="129"/>
    <cellStyle name="S12 19" xfId="130"/>
    <cellStyle name="S12 2" xfId="131"/>
    <cellStyle name="S12 20" xfId="132"/>
    <cellStyle name="S12 21" xfId="133"/>
    <cellStyle name="S12 22" xfId="134"/>
    <cellStyle name="S12 23" xfId="135"/>
    <cellStyle name="S12 24" xfId="136"/>
    <cellStyle name="S12 25" xfId="137"/>
    <cellStyle name="S12 26" xfId="138"/>
    <cellStyle name="S12 27" xfId="139"/>
    <cellStyle name="S12 28" xfId="140"/>
    <cellStyle name="S12 29" xfId="141"/>
    <cellStyle name="S12 3" xfId="142"/>
    <cellStyle name="S12 30" xfId="143"/>
    <cellStyle name="S12 31" xfId="144"/>
    <cellStyle name="S12 32" xfId="145"/>
    <cellStyle name="S12 33" xfId="146"/>
    <cellStyle name="S12 34" xfId="147"/>
    <cellStyle name="S12 35" xfId="148"/>
    <cellStyle name="S12 36" xfId="149"/>
    <cellStyle name="S12 37" xfId="150"/>
    <cellStyle name="S12 38" xfId="151"/>
    <cellStyle name="S12 39" xfId="152"/>
    <cellStyle name="S12 4" xfId="153"/>
    <cellStyle name="S12 40" xfId="154"/>
    <cellStyle name="S12 41" xfId="155"/>
    <cellStyle name="S12 42" xfId="156"/>
    <cellStyle name="S12 43" xfId="157"/>
    <cellStyle name="S12 44" xfId="158"/>
    <cellStyle name="S12 45" xfId="159"/>
    <cellStyle name="S12 46" xfId="160"/>
    <cellStyle name="S12 47" xfId="161"/>
    <cellStyle name="S12 5" xfId="162"/>
    <cellStyle name="S12 6" xfId="163"/>
    <cellStyle name="S12 7" xfId="164"/>
    <cellStyle name="S12 8" xfId="165"/>
    <cellStyle name="S12 9" xfId="166"/>
    <cellStyle name="S13" xfId="167"/>
    <cellStyle name="S14" xfId="168"/>
    <cellStyle name="S15" xfId="169"/>
    <cellStyle name="S16" xfId="170"/>
    <cellStyle name="S17" xfId="171"/>
    <cellStyle name="S18" xfId="172"/>
    <cellStyle name="S19" xfId="173"/>
    <cellStyle name="S2" xfId="174"/>
    <cellStyle name="S20" xfId="175"/>
    <cellStyle name="S21" xfId="176"/>
    <cellStyle name="S22" xfId="177"/>
    <cellStyle name="S23" xfId="178"/>
    <cellStyle name="S3" xfId="179"/>
    <cellStyle name="S4" xfId="180"/>
    <cellStyle name="S5" xfId="181"/>
    <cellStyle name="S6" xfId="182"/>
    <cellStyle name="S7" xfId="183"/>
    <cellStyle name="S8" xfId="184"/>
    <cellStyle name="S9" xfId="185"/>
    <cellStyle name="Walutowy" xfId="1" builtinId="4"/>
    <cellStyle name="Walutowy 2" xfId="8"/>
    <cellStyle name="Walutowy 2 2" xfId="186"/>
    <cellStyle name="Walutowy 3" xfId="11"/>
    <cellStyle name="Walutowy 4" xfId="13"/>
  </cellStyles>
  <dxfs count="7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1"/>
  <sheetViews>
    <sheetView tabSelected="1" view="pageLayout" topLeftCell="A16" zoomScale="130" zoomScaleNormal="100" zoomScaleSheetLayoutView="100" zoomScalePageLayoutView="130" workbookViewId="0">
      <selection activeCell="A30" sqref="A30:S30"/>
    </sheetView>
  </sheetViews>
  <sheetFormatPr defaultRowHeight="12.75"/>
  <cols>
    <col min="1" max="1" width="4.85546875" style="18" customWidth="1"/>
    <col min="2" max="2" width="31.28515625" style="18" customWidth="1"/>
    <col min="3" max="3" width="17.7109375" style="18" customWidth="1"/>
    <col min="4" max="4" width="9.7109375" style="18" customWidth="1"/>
    <col min="5" max="5" width="13.42578125" style="18" customWidth="1"/>
    <col min="6" max="6" width="9.140625" style="18"/>
    <col min="7" max="7" width="7.7109375" style="18" bestFit="1" customWidth="1"/>
    <col min="8" max="8" width="23.5703125" style="18" bestFit="1" customWidth="1"/>
    <col min="9" max="9" width="18.42578125" style="18" bestFit="1" customWidth="1"/>
    <col min="10" max="11" width="12.5703125" style="18" bestFit="1" customWidth="1"/>
    <col min="12" max="12" width="9.42578125" style="18" bestFit="1" customWidth="1"/>
    <col min="13" max="13" width="7.5703125" style="18" customWidth="1"/>
    <col min="14" max="14" width="16.85546875" style="18" customWidth="1"/>
    <col min="15" max="15" width="12.42578125" style="90" customWidth="1"/>
    <col min="16" max="16" width="11.85546875" style="90" customWidth="1"/>
    <col min="17" max="17" width="13.5703125" style="18" customWidth="1"/>
    <col min="18" max="18" width="11.28515625" style="18" customWidth="1"/>
    <col min="19" max="19" width="12" style="169" customWidth="1"/>
    <col min="20" max="16384" width="9.140625" style="18"/>
  </cols>
  <sheetData>
    <row r="1" spans="1:19">
      <c r="A1" s="247"/>
      <c r="B1" s="248" t="s">
        <v>0</v>
      </c>
      <c r="C1" s="247"/>
      <c r="D1" s="247"/>
      <c r="E1" s="247"/>
      <c r="F1" s="247"/>
      <c r="G1" s="247"/>
      <c r="H1" s="249"/>
      <c r="I1" s="250"/>
      <c r="J1" s="250"/>
      <c r="K1" s="250"/>
      <c r="L1" s="247"/>
      <c r="M1" s="247"/>
      <c r="N1" s="247"/>
      <c r="O1" s="251"/>
      <c r="P1" s="251"/>
      <c r="Q1" s="1"/>
      <c r="R1" s="2"/>
      <c r="S1" s="252"/>
    </row>
    <row r="2" spans="1:19">
      <c r="A2" s="253" t="s">
        <v>1</v>
      </c>
      <c r="B2" s="52" t="s">
        <v>2</v>
      </c>
      <c r="C2" s="82"/>
      <c r="D2" s="82"/>
      <c r="E2" s="82"/>
      <c r="F2" s="82"/>
      <c r="G2" s="82"/>
      <c r="H2" s="83"/>
      <c r="I2" s="84"/>
      <c r="J2" s="84"/>
      <c r="K2" s="84"/>
      <c r="L2" s="82"/>
      <c r="M2" s="82"/>
      <c r="N2" s="82"/>
      <c r="O2" s="311"/>
      <c r="P2" s="311"/>
      <c r="Q2" s="310"/>
      <c r="R2" s="4"/>
      <c r="S2" s="255"/>
    </row>
    <row r="3" spans="1:19">
      <c r="A3" s="253" t="s">
        <v>3</v>
      </c>
      <c r="B3" s="52" t="s">
        <v>4</v>
      </c>
      <c r="C3" s="111"/>
      <c r="D3" s="312"/>
      <c r="E3" s="312"/>
      <c r="F3" s="312"/>
      <c r="G3" s="312"/>
      <c r="H3" s="150"/>
      <c r="I3" s="313"/>
      <c r="J3" s="313"/>
      <c r="K3" s="313"/>
      <c r="L3" s="312"/>
      <c r="M3" s="312"/>
      <c r="N3" s="312"/>
      <c r="O3" s="314"/>
      <c r="P3" s="315"/>
      <c r="Q3" s="316"/>
      <c r="R3" s="317"/>
      <c r="S3" s="318"/>
    </row>
    <row r="4" spans="1:19">
      <c r="A4" s="253" t="s">
        <v>5</v>
      </c>
      <c r="B4" s="52" t="s">
        <v>6</v>
      </c>
      <c r="C4" s="111"/>
      <c r="D4" s="312"/>
      <c r="E4" s="312"/>
      <c r="F4" s="312"/>
      <c r="G4" s="312"/>
      <c r="H4" s="150"/>
      <c r="I4" s="313"/>
      <c r="J4" s="313"/>
      <c r="K4" s="313"/>
      <c r="L4" s="312"/>
      <c r="M4" s="312"/>
      <c r="N4" s="312"/>
      <c r="O4" s="314"/>
      <c r="P4" s="315"/>
      <c r="Q4" s="316"/>
      <c r="R4" s="317"/>
      <c r="S4" s="318"/>
    </row>
    <row r="5" spans="1:19">
      <c r="A5" s="253" t="s">
        <v>107</v>
      </c>
      <c r="B5" s="52" t="s">
        <v>7</v>
      </c>
      <c r="C5" s="82"/>
      <c r="D5" s="82"/>
      <c r="E5" s="82"/>
      <c r="F5" s="82"/>
      <c r="G5" s="82"/>
      <c r="H5" s="83"/>
      <c r="I5" s="84"/>
      <c r="J5" s="84"/>
      <c r="K5" s="84"/>
      <c r="L5" s="82"/>
      <c r="M5" s="82"/>
      <c r="N5" s="82"/>
      <c r="O5" s="311"/>
      <c r="P5" s="311"/>
      <c r="Q5" s="310"/>
      <c r="R5" s="4"/>
      <c r="S5" s="255"/>
    </row>
    <row r="6" spans="1:19">
      <c r="A6" s="253" t="s">
        <v>8</v>
      </c>
      <c r="B6" s="52" t="s">
        <v>9</v>
      </c>
      <c r="C6" s="82"/>
      <c r="D6" s="82"/>
      <c r="E6" s="82"/>
      <c r="F6" s="82"/>
      <c r="G6" s="82"/>
      <c r="H6" s="83"/>
      <c r="I6" s="84"/>
      <c r="J6" s="84"/>
      <c r="K6" s="84"/>
      <c r="L6" s="82"/>
      <c r="M6" s="82"/>
      <c r="N6" s="82"/>
      <c r="O6" s="311"/>
      <c r="P6" s="311"/>
      <c r="Q6" s="310"/>
      <c r="R6" s="4"/>
      <c r="S6" s="255"/>
    </row>
    <row r="7" spans="1:19">
      <c r="A7" s="253"/>
      <c r="B7" s="52"/>
      <c r="C7" s="82"/>
      <c r="D7" s="82"/>
      <c r="E7" s="82"/>
      <c r="F7" s="82"/>
      <c r="G7" s="82"/>
      <c r="H7" s="83"/>
      <c r="I7" s="84"/>
      <c r="J7" s="84"/>
      <c r="K7" s="84"/>
      <c r="L7" s="82"/>
      <c r="M7" s="82"/>
      <c r="N7" s="82"/>
      <c r="O7" s="254"/>
      <c r="P7" s="254"/>
      <c r="Q7" s="3"/>
      <c r="R7" s="4"/>
      <c r="S7" s="255"/>
    </row>
    <row r="8" spans="1:19" ht="73.5" customHeight="1" thickBot="1">
      <c r="A8" s="5" t="s">
        <v>42</v>
      </c>
      <c r="B8" s="6" t="s">
        <v>43</v>
      </c>
      <c r="C8" s="7" t="s">
        <v>44</v>
      </c>
      <c r="D8" s="5" t="s">
        <v>45</v>
      </c>
      <c r="E8" s="5" t="s">
        <v>46</v>
      </c>
      <c r="F8" s="8" t="s">
        <v>47</v>
      </c>
      <c r="G8" s="7" t="s">
        <v>48</v>
      </c>
      <c r="H8" s="9" t="s">
        <v>49</v>
      </c>
      <c r="I8" s="10" t="s">
        <v>50</v>
      </c>
      <c r="J8" s="10" t="s">
        <v>51</v>
      </c>
      <c r="K8" s="11" t="s">
        <v>52</v>
      </c>
      <c r="L8" s="12" t="s">
        <v>53</v>
      </c>
      <c r="M8" s="13" t="s">
        <v>54</v>
      </c>
      <c r="N8" s="12" t="s">
        <v>55</v>
      </c>
      <c r="O8" s="14" t="s">
        <v>56</v>
      </c>
      <c r="P8" s="15" t="s">
        <v>57</v>
      </c>
      <c r="Q8" s="16" t="s">
        <v>58</v>
      </c>
      <c r="R8" s="17" t="s">
        <v>59</v>
      </c>
      <c r="S8" s="12" t="s">
        <v>60</v>
      </c>
    </row>
    <row r="9" spans="1:19" ht="13.5" thickBot="1">
      <c r="A9" s="19" t="str">
        <f>B11</f>
        <v>Zadanie 1</v>
      </c>
      <c r="B9" s="20"/>
      <c r="C9" s="21" t="str">
        <f>B10</f>
        <v>Certolizumabum pegol - roztwór do wstrzykiwań w amp.-strz.</v>
      </c>
      <c r="D9" s="21"/>
      <c r="E9" s="21"/>
      <c r="F9" s="21"/>
      <c r="G9" s="21"/>
      <c r="H9" s="22"/>
      <c r="I9" s="23"/>
      <c r="J9" s="23"/>
      <c r="K9" s="23"/>
      <c r="L9" s="21"/>
      <c r="M9" s="21"/>
      <c r="N9" s="21"/>
      <c r="O9" s="24"/>
      <c r="P9" s="24"/>
      <c r="Q9" s="24"/>
      <c r="R9" s="25"/>
      <c r="S9" s="26"/>
    </row>
    <row r="10" spans="1:19" ht="26.25" thickBot="1">
      <c r="A10" s="27">
        <v>1</v>
      </c>
      <c r="B10" s="28" t="s">
        <v>10</v>
      </c>
      <c r="C10" s="27" t="s">
        <v>11</v>
      </c>
      <c r="D10" s="27" t="s">
        <v>12</v>
      </c>
      <c r="E10" s="29" t="s">
        <v>13</v>
      </c>
      <c r="F10" s="30">
        <v>120</v>
      </c>
      <c r="G10" s="27" t="s">
        <v>14</v>
      </c>
      <c r="H10" s="31"/>
      <c r="I10" s="32"/>
      <c r="J10" s="32"/>
      <c r="K10" s="339"/>
      <c r="L10" s="33"/>
      <c r="M10" s="34">
        <v>0.08</v>
      </c>
      <c r="N10" s="35">
        <f>L10*(1+M10)</f>
        <v>0</v>
      </c>
      <c r="O10" s="36">
        <f>K10*L10</f>
        <v>0</v>
      </c>
      <c r="P10" s="37">
        <f>O10*(1+M10)</f>
        <v>0</v>
      </c>
      <c r="Q10" s="38"/>
      <c r="R10" s="39" t="s">
        <v>15</v>
      </c>
      <c r="S10" s="40"/>
    </row>
    <row r="11" spans="1:19" ht="13.5" thickBot="1">
      <c r="A11" s="41"/>
      <c r="B11" s="42" t="str">
        <f>"Zadanie "&amp;COUNTIF($C$1:C11,"=Razem")</f>
        <v>Zadanie 1</v>
      </c>
      <c r="C11" s="43" t="s">
        <v>16</v>
      </c>
      <c r="D11" s="44"/>
      <c r="E11" s="44"/>
      <c r="F11" s="44"/>
      <c r="G11" s="44"/>
      <c r="H11" s="45"/>
      <c r="I11" s="46"/>
      <c r="J11" s="46"/>
      <c r="K11" s="46"/>
      <c r="L11" s="44"/>
      <c r="M11" s="44"/>
      <c r="N11" s="44"/>
      <c r="O11" s="47">
        <f>SUM(O10)</f>
        <v>0</v>
      </c>
      <c r="P11" s="48">
        <f>SUM(P10)</f>
        <v>0</v>
      </c>
      <c r="Q11" s="49"/>
      <c r="R11" s="50"/>
      <c r="S11" s="51"/>
    </row>
    <row r="12" spans="1:19">
      <c r="A12" s="82"/>
      <c r="B12" s="52"/>
      <c r="C12" s="82"/>
      <c r="D12" s="82"/>
      <c r="E12" s="82"/>
      <c r="F12" s="82"/>
      <c r="G12" s="82"/>
      <c r="H12" s="83"/>
      <c r="I12" s="84"/>
      <c r="J12" s="84"/>
      <c r="K12" s="84"/>
      <c r="L12" s="82"/>
      <c r="M12" s="82"/>
      <c r="N12" s="82"/>
      <c r="O12" s="254"/>
      <c r="P12" s="254"/>
      <c r="Q12" s="3"/>
      <c r="R12" s="4"/>
      <c r="S12" s="86"/>
    </row>
    <row r="13" spans="1:19">
      <c r="A13" s="82"/>
      <c r="B13" s="52"/>
      <c r="C13" s="82"/>
      <c r="D13" s="82"/>
      <c r="E13" s="82"/>
      <c r="F13" s="82"/>
      <c r="G13" s="82"/>
      <c r="H13" s="83"/>
      <c r="I13" s="84"/>
      <c r="J13" s="84"/>
      <c r="K13" s="84"/>
      <c r="L13" s="82"/>
      <c r="M13" s="82"/>
      <c r="N13" s="82"/>
      <c r="O13" s="254"/>
      <c r="P13" s="254"/>
      <c r="Q13" s="3"/>
      <c r="R13" s="4"/>
      <c r="S13" s="86"/>
    </row>
    <row r="14" spans="1:19">
      <c r="A14" s="247"/>
      <c r="B14" s="248" t="s">
        <v>17</v>
      </c>
      <c r="C14" s="247"/>
      <c r="D14" s="247"/>
      <c r="E14" s="247"/>
      <c r="F14" s="247"/>
      <c r="G14" s="247"/>
      <c r="H14" s="249"/>
      <c r="I14" s="250"/>
      <c r="J14" s="250"/>
      <c r="K14" s="250"/>
      <c r="L14" s="247"/>
      <c r="M14" s="247"/>
      <c r="N14" s="247"/>
      <c r="O14" s="251"/>
      <c r="P14" s="251"/>
      <c r="Q14" s="1"/>
      <c r="R14" s="2"/>
      <c r="S14" s="256"/>
    </row>
    <row r="15" spans="1:19">
      <c r="A15" s="253" t="s">
        <v>108</v>
      </c>
      <c r="B15" s="52" t="s">
        <v>18</v>
      </c>
      <c r="C15" s="52"/>
      <c r="D15" s="52"/>
      <c r="E15" s="52"/>
      <c r="F15" s="52"/>
      <c r="G15" s="52"/>
      <c r="H15" s="4"/>
      <c r="I15" s="309"/>
      <c r="J15" s="309"/>
      <c r="K15" s="309"/>
      <c r="L15" s="52"/>
      <c r="M15" s="52"/>
      <c r="N15" s="52"/>
      <c r="O15" s="310"/>
      <c r="P15" s="310"/>
      <c r="Q15" s="310"/>
      <c r="R15" s="4"/>
      <c r="S15" s="100"/>
    </row>
    <row r="16" spans="1:19">
      <c r="A16" s="253" t="s">
        <v>109</v>
      </c>
      <c r="B16" s="52" t="s">
        <v>19</v>
      </c>
      <c r="C16" s="52"/>
      <c r="D16" s="52"/>
      <c r="E16" s="52"/>
      <c r="F16" s="52"/>
      <c r="G16" s="52"/>
      <c r="H16" s="4"/>
      <c r="I16" s="309"/>
      <c r="J16" s="309"/>
      <c r="K16" s="309"/>
      <c r="L16" s="52"/>
      <c r="M16" s="52"/>
      <c r="N16" s="52"/>
      <c r="O16" s="310"/>
      <c r="P16" s="310"/>
      <c r="Q16" s="310"/>
      <c r="R16" s="4"/>
      <c r="S16" s="100"/>
    </row>
    <row r="17" spans="1:19">
      <c r="A17" s="253" t="s">
        <v>110</v>
      </c>
      <c r="B17" s="52" t="s">
        <v>20</v>
      </c>
      <c r="C17" s="52"/>
      <c r="D17" s="52"/>
      <c r="E17" s="52"/>
      <c r="F17" s="52"/>
      <c r="G17" s="52"/>
      <c r="H17" s="4"/>
      <c r="I17" s="309"/>
      <c r="J17" s="309"/>
      <c r="K17" s="309"/>
      <c r="L17" s="52"/>
      <c r="M17" s="52"/>
      <c r="N17" s="52"/>
      <c r="O17" s="310"/>
      <c r="P17" s="310"/>
      <c r="Q17" s="310"/>
      <c r="R17" s="4"/>
      <c r="S17" s="100"/>
    </row>
    <row r="18" spans="1:19">
      <c r="A18" s="253" t="s">
        <v>111</v>
      </c>
      <c r="B18" s="52" t="s">
        <v>21</v>
      </c>
      <c r="C18" s="52"/>
      <c r="D18" s="52"/>
      <c r="E18" s="52"/>
      <c r="F18" s="52"/>
      <c r="G18" s="52"/>
      <c r="H18" s="4"/>
      <c r="I18" s="309"/>
      <c r="J18" s="309"/>
      <c r="K18" s="309"/>
      <c r="L18" s="52"/>
      <c r="M18" s="52"/>
      <c r="N18" s="52"/>
      <c r="O18" s="310"/>
      <c r="P18" s="310"/>
      <c r="Q18" s="310"/>
      <c r="R18" s="4"/>
      <c r="S18" s="100"/>
    </row>
    <row r="19" spans="1:19">
      <c r="A19" s="253" t="s">
        <v>112</v>
      </c>
      <c r="B19" s="52" t="s">
        <v>22</v>
      </c>
      <c r="C19" s="52"/>
      <c r="D19" s="52"/>
      <c r="E19" s="52"/>
      <c r="F19" s="52"/>
      <c r="G19" s="52"/>
      <c r="H19" s="4"/>
      <c r="I19" s="309"/>
      <c r="J19" s="309"/>
      <c r="K19" s="309"/>
      <c r="L19" s="52"/>
      <c r="M19" s="52"/>
      <c r="N19" s="52"/>
      <c r="O19" s="310"/>
      <c r="P19" s="310"/>
      <c r="Q19" s="310"/>
      <c r="R19" s="4"/>
      <c r="S19" s="100"/>
    </row>
    <row r="20" spans="1:19">
      <c r="A20" s="253" t="s">
        <v>113</v>
      </c>
      <c r="B20" s="52" t="s">
        <v>23</v>
      </c>
      <c r="C20" s="82"/>
      <c r="D20" s="82"/>
      <c r="E20" s="82"/>
      <c r="F20" s="82"/>
      <c r="G20" s="82"/>
      <c r="H20" s="83"/>
      <c r="I20" s="84"/>
      <c r="J20" s="84"/>
      <c r="K20" s="84"/>
      <c r="L20" s="82"/>
      <c r="M20" s="82"/>
      <c r="N20" s="82"/>
      <c r="O20" s="311"/>
      <c r="P20" s="311"/>
      <c r="Q20" s="310"/>
      <c r="R20" s="4"/>
      <c r="S20" s="86"/>
    </row>
    <row r="21" spans="1:19">
      <c r="A21" s="257" t="s">
        <v>24</v>
      </c>
      <c r="B21" s="52" t="s">
        <v>25</v>
      </c>
      <c r="C21" s="82"/>
      <c r="D21" s="82"/>
      <c r="E21" s="82"/>
      <c r="F21" s="82"/>
      <c r="G21" s="82"/>
      <c r="H21" s="83"/>
      <c r="I21" s="84"/>
      <c r="J21" s="84"/>
      <c r="K21" s="84"/>
      <c r="L21" s="82"/>
      <c r="M21" s="82"/>
      <c r="N21" s="82"/>
      <c r="O21" s="254"/>
      <c r="P21" s="254"/>
      <c r="Q21" s="3"/>
      <c r="R21" s="4"/>
      <c r="S21" s="86"/>
    </row>
    <row r="22" spans="1:19" ht="13.5" thickBot="1">
      <c r="A22" s="82"/>
      <c r="B22" s="52"/>
      <c r="C22" s="82"/>
      <c r="D22" s="82"/>
      <c r="E22" s="82"/>
      <c r="F22" s="82"/>
      <c r="G22" s="82"/>
      <c r="H22" s="83"/>
      <c r="I22" s="84"/>
      <c r="J22" s="84"/>
      <c r="K22" s="84"/>
      <c r="L22" s="82"/>
      <c r="M22" s="82"/>
      <c r="N22" s="82"/>
      <c r="O22" s="85"/>
      <c r="P22" s="85"/>
      <c r="Q22" s="53"/>
      <c r="R22" s="4"/>
      <c r="S22" s="86"/>
    </row>
    <row r="23" spans="1:19">
      <c r="A23" s="54" t="str">
        <f>B25</f>
        <v>Zadanie 2</v>
      </c>
      <c r="B23" s="55"/>
      <c r="C23" s="56" t="str">
        <f>B24</f>
        <v>Zanubrutinibum</v>
      </c>
      <c r="D23" s="56"/>
      <c r="E23" s="56"/>
      <c r="F23" s="56"/>
      <c r="G23" s="56"/>
      <c r="H23" s="57"/>
      <c r="I23" s="58"/>
      <c r="J23" s="58"/>
      <c r="K23" s="58"/>
      <c r="L23" s="56"/>
      <c r="M23" s="56"/>
      <c r="N23" s="56"/>
      <c r="O23" s="59"/>
      <c r="P23" s="59"/>
      <c r="Q23" s="59"/>
      <c r="R23" s="60"/>
      <c r="S23" s="61"/>
    </row>
    <row r="24" spans="1:19" ht="13.5" thickBot="1">
      <c r="A24" s="62">
        <v>1</v>
      </c>
      <c r="B24" s="63" t="s">
        <v>26</v>
      </c>
      <c r="C24" s="64" t="s">
        <v>27</v>
      </c>
      <c r="D24" s="62" t="s">
        <v>28</v>
      </c>
      <c r="E24" s="65" t="s">
        <v>29</v>
      </c>
      <c r="F24" s="66">
        <v>40</v>
      </c>
      <c r="G24" s="27" t="s">
        <v>14</v>
      </c>
      <c r="H24" s="31"/>
      <c r="I24" s="67"/>
      <c r="J24" s="67"/>
      <c r="K24" s="340"/>
      <c r="L24" s="68"/>
      <c r="M24" s="69">
        <v>0.08</v>
      </c>
      <c r="N24" s="35">
        <f>L24*(1+M24)</f>
        <v>0</v>
      </c>
      <c r="O24" s="36">
        <f>K24*L24</f>
        <v>0</v>
      </c>
      <c r="P24" s="37">
        <f>O24*(1+M24)</f>
        <v>0</v>
      </c>
      <c r="Q24" s="70"/>
      <c r="R24" s="71" t="s">
        <v>61</v>
      </c>
      <c r="S24" s="72"/>
    </row>
    <row r="25" spans="1:19" ht="13.5" thickBot="1">
      <c r="A25" s="73"/>
      <c r="B25" s="42" t="str">
        <f>"Zadanie "&amp;COUNTIF($C$1:C25,"=Razem")</f>
        <v>Zadanie 2</v>
      </c>
      <c r="C25" s="74" t="s">
        <v>16</v>
      </c>
      <c r="D25" s="75"/>
      <c r="E25" s="75"/>
      <c r="F25" s="75"/>
      <c r="G25" s="75"/>
      <c r="H25" s="76"/>
      <c r="I25" s="77"/>
      <c r="J25" s="77"/>
      <c r="K25" s="77"/>
      <c r="L25" s="75"/>
      <c r="M25" s="75"/>
      <c r="N25" s="75"/>
      <c r="O25" s="78">
        <f>SUM(O24)</f>
        <v>0</v>
      </c>
      <c r="P25" s="79">
        <f>SUM(P24)</f>
        <v>0</v>
      </c>
      <c r="Q25" s="80"/>
      <c r="R25" s="81"/>
      <c r="S25" s="51"/>
    </row>
    <row r="26" spans="1:19">
      <c r="A26" s="82"/>
      <c r="B26" s="52"/>
      <c r="C26" s="82"/>
      <c r="D26" s="82"/>
      <c r="E26" s="82"/>
      <c r="F26" s="82"/>
      <c r="G26" s="82"/>
      <c r="H26" s="83"/>
      <c r="I26" s="84"/>
      <c r="J26" s="84"/>
      <c r="K26" s="84"/>
      <c r="L26" s="82"/>
      <c r="M26" s="82"/>
      <c r="N26" s="82"/>
      <c r="O26" s="85"/>
      <c r="P26" s="85"/>
      <c r="Q26" s="53"/>
      <c r="R26" s="4"/>
      <c r="S26" s="86"/>
    </row>
    <row r="27" spans="1:19" ht="13.5" thickBot="1">
      <c r="B27" s="87"/>
      <c r="H27" s="88"/>
      <c r="I27" s="89"/>
      <c r="J27" s="89"/>
      <c r="K27" s="89"/>
      <c r="Q27" s="91"/>
      <c r="R27" s="92"/>
      <c r="S27" s="93"/>
    </row>
    <row r="28" spans="1:19">
      <c r="A28" s="307" t="str">
        <f>B31</f>
        <v>Zadanie 3</v>
      </c>
      <c r="B28" s="308"/>
      <c r="C28" s="56" t="str">
        <f>B29</f>
        <v xml:space="preserve">Immunoglobulinum humanum 20% ad usum subcutaneum </v>
      </c>
      <c r="D28" s="56"/>
      <c r="E28" s="56"/>
      <c r="F28" s="56"/>
      <c r="G28" s="56"/>
      <c r="H28" s="57"/>
      <c r="I28" s="58"/>
      <c r="J28" s="56"/>
      <c r="K28" s="56"/>
      <c r="L28" s="56"/>
      <c r="M28" s="60"/>
      <c r="N28" s="60"/>
      <c r="O28" s="59"/>
      <c r="P28" s="59"/>
      <c r="Q28" s="56"/>
      <c r="R28" s="94"/>
      <c r="S28" s="95"/>
    </row>
    <row r="29" spans="1:19" ht="75" customHeight="1">
      <c r="A29" s="306">
        <v>1</v>
      </c>
      <c r="B29" s="106" t="s">
        <v>30</v>
      </c>
      <c r="C29" s="296" t="s">
        <v>31</v>
      </c>
      <c r="D29" s="295" t="s">
        <v>65</v>
      </c>
      <c r="E29" s="297" t="s">
        <v>62</v>
      </c>
      <c r="F29" s="298">
        <v>5000</v>
      </c>
      <c r="G29" s="299" t="s">
        <v>63</v>
      </c>
      <c r="H29" s="300"/>
      <c r="I29" s="301"/>
      <c r="J29" s="302"/>
      <c r="K29" s="341"/>
      <c r="L29" s="302"/>
      <c r="M29" s="303">
        <v>0.08</v>
      </c>
      <c r="N29" s="280">
        <f>L29*(1+M29)</f>
        <v>0</v>
      </c>
      <c r="O29" s="281">
        <f>K29*L29</f>
        <v>0</v>
      </c>
      <c r="P29" s="282">
        <f>O29*(1+M29)</f>
        <v>0</v>
      </c>
      <c r="Q29" s="304"/>
      <c r="R29" s="305" t="s">
        <v>64</v>
      </c>
      <c r="S29" s="325"/>
    </row>
    <row r="30" spans="1:19" ht="42.75" customHeight="1" thickBot="1">
      <c r="A30" s="355" t="s">
        <v>118</v>
      </c>
      <c r="B30" s="356"/>
      <c r="C30" s="356"/>
      <c r="D30" s="356"/>
      <c r="E30" s="356"/>
      <c r="F30" s="356"/>
      <c r="G30" s="356"/>
      <c r="H30" s="356"/>
      <c r="I30" s="356"/>
      <c r="J30" s="356"/>
      <c r="K30" s="356"/>
      <c r="L30" s="356"/>
      <c r="M30" s="356"/>
      <c r="N30" s="356"/>
      <c r="O30" s="357"/>
      <c r="P30" s="357"/>
      <c r="Q30" s="357"/>
      <c r="R30" s="357"/>
      <c r="S30" s="358"/>
    </row>
    <row r="31" spans="1:19" ht="13.5" thickBot="1">
      <c r="A31" s="73"/>
      <c r="B31" s="258" t="str">
        <f>"Zadanie "&amp;COUNTIF($C$1:C31,"=Razem")</f>
        <v>Zadanie 3</v>
      </c>
      <c r="C31" s="74" t="s">
        <v>16</v>
      </c>
      <c r="D31" s="75"/>
      <c r="E31" s="75"/>
      <c r="F31" s="75"/>
      <c r="G31" s="75"/>
      <c r="H31" s="76"/>
      <c r="I31" s="77"/>
      <c r="J31" s="75"/>
      <c r="K31" s="75"/>
      <c r="L31" s="75"/>
      <c r="M31" s="259"/>
      <c r="N31" s="260"/>
      <c r="O31" s="263">
        <f>O29</f>
        <v>0</v>
      </c>
      <c r="P31" s="264">
        <f>P29</f>
        <v>0</v>
      </c>
      <c r="Q31" s="96"/>
      <c r="R31" s="261"/>
      <c r="S31" s="262"/>
    </row>
    <row r="33" spans="1:19" ht="13.5" thickBot="1">
      <c r="A33" s="92"/>
      <c r="B33" s="97"/>
      <c r="H33" s="98"/>
      <c r="L33" s="99"/>
      <c r="N33" s="99"/>
      <c r="S33" s="100"/>
    </row>
    <row r="34" spans="1:19" ht="13.5" thickBot="1">
      <c r="A34" s="19" t="str">
        <f>B36</f>
        <v>Zadanie 4</v>
      </c>
      <c r="B34" s="20"/>
      <c r="C34" s="21" t="str">
        <f>B35</f>
        <v>Risdiplamum</v>
      </c>
      <c r="D34" s="21"/>
      <c r="E34" s="21"/>
      <c r="F34" s="21"/>
      <c r="G34" s="21"/>
      <c r="H34" s="22"/>
      <c r="I34" s="23"/>
      <c r="J34" s="23"/>
      <c r="K34" s="101"/>
      <c r="L34" s="102"/>
      <c r="M34" s="21"/>
      <c r="N34" s="102"/>
      <c r="O34" s="103"/>
      <c r="P34" s="103"/>
      <c r="Q34" s="103"/>
      <c r="R34" s="25"/>
      <c r="S34" s="104"/>
    </row>
    <row r="35" spans="1:19" ht="39" thickBot="1">
      <c r="A35" s="270">
        <v>1</v>
      </c>
      <c r="B35" s="271" t="s">
        <v>32</v>
      </c>
      <c r="C35" s="272" t="s">
        <v>33</v>
      </c>
      <c r="D35" s="273" t="s">
        <v>116</v>
      </c>
      <c r="E35" s="274" t="s">
        <v>117</v>
      </c>
      <c r="F35" s="275">
        <v>15</v>
      </c>
      <c r="G35" s="276" t="s">
        <v>14</v>
      </c>
      <c r="H35" s="272"/>
      <c r="I35" s="277"/>
      <c r="J35" s="277"/>
      <c r="K35" s="342"/>
      <c r="L35" s="278"/>
      <c r="M35" s="279">
        <v>0.08</v>
      </c>
      <c r="N35" s="280">
        <f>L35*(1+M35)</f>
        <v>0</v>
      </c>
      <c r="O35" s="281">
        <f>K35*L35</f>
        <v>0</v>
      </c>
      <c r="P35" s="282">
        <f>O35*(1+M35)</f>
        <v>0</v>
      </c>
      <c r="Q35" s="105"/>
      <c r="R35" s="327" t="s">
        <v>114</v>
      </c>
      <c r="S35" s="107"/>
    </row>
    <row r="36" spans="1:19" ht="13.5" thickBot="1">
      <c r="A36" s="41"/>
      <c r="B36" s="42" t="str">
        <f>"Zadanie "&amp;COUNTIF($C$1:C36,"=Razem")</f>
        <v>Zadanie 4</v>
      </c>
      <c r="C36" s="43" t="s">
        <v>16</v>
      </c>
      <c r="D36" s="44"/>
      <c r="E36" s="44"/>
      <c r="F36" s="44"/>
      <c r="G36" s="44"/>
      <c r="H36" s="45"/>
      <c r="I36" s="46"/>
      <c r="J36" s="46"/>
      <c r="K36" s="46"/>
      <c r="L36" s="283"/>
      <c r="M36" s="44"/>
      <c r="N36" s="283"/>
      <c r="O36" s="284">
        <f>SUM(O35)</f>
        <v>0</v>
      </c>
      <c r="P36" s="285">
        <f>SUM(P35)</f>
        <v>0</v>
      </c>
      <c r="Q36" s="286"/>
      <c r="R36" s="287"/>
      <c r="S36" s="108"/>
    </row>
    <row r="37" spans="1:19">
      <c r="L37" s="99"/>
      <c r="N37" s="99"/>
      <c r="S37" s="109"/>
    </row>
    <row r="38" spans="1:19" ht="13.5" thickBot="1">
      <c r="A38" s="328"/>
      <c r="B38" s="110"/>
      <c r="C38" s="111"/>
      <c r="D38" s="112"/>
      <c r="E38" s="113"/>
      <c r="F38" s="114"/>
      <c r="G38" s="115"/>
      <c r="H38" s="116"/>
      <c r="I38" s="117"/>
      <c r="J38" s="117"/>
      <c r="K38" s="117"/>
      <c r="L38" s="99"/>
      <c r="M38" s="118"/>
      <c r="N38" s="99"/>
      <c r="O38" s="119"/>
      <c r="P38" s="120"/>
      <c r="Q38" s="121"/>
      <c r="R38" s="122"/>
      <c r="S38" s="107"/>
    </row>
    <row r="39" spans="1:19" ht="13.5" thickBot="1">
      <c r="A39" s="123" t="str">
        <f>B41</f>
        <v>Zadanie 5</v>
      </c>
      <c r="B39" s="334"/>
      <c r="C39" s="335" t="str">
        <f>B40</f>
        <v xml:space="preserve">Darbepoetin alfa </v>
      </c>
      <c r="D39" s="335"/>
      <c r="E39" s="335"/>
      <c r="F39" s="335"/>
      <c r="G39" s="335"/>
      <c r="H39" s="335"/>
      <c r="I39" s="335"/>
      <c r="J39" s="335"/>
      <c r="K39" s="335"/>
      <c r="L39" s="102"/>
      <c r="M39" s="335"/>
      <c r="N39" s="102"/>
      <c r="O39" s="336"/>
      <c r="P39" s="336"/>
      <c r="Q39" s="335"/>
      <c r="R39" s="335"/>
      <c r="S39" s="337"/>
    </row>
    <row r="40" spans="1:19" ht="26.25" thickBot="1">
      <c r="A40" s="329">
        <v>1</v>
      </c>
      <c r="B40" s="124" t="s">
        <v>34</v>
      </c>
      <c r="C40" s="125" t="s">
        <v>35</v>
      </c>
      <c r="D40" s="125" t="s">
        <v>36</v>
      </c>
      <c r="E40" s="126" t="s">
        <v>37</v>
      </c>
      <c r="F40" s="127">
        <v>240</v>
      </c>
      <c r="G40" s="128" t="s">
        <v>38</v>
      </c>
      <c r="H40" s="129"/>
      <c r="I40" s="130"/>
      <c r="J40" s="131"/>
      <c r="K40" s="338"/>
      <c r="L40" s="132"/>
      <c r="M40" s="133">
        <v>0.08</v>
      </c>
      <c r="N40" s="330">
        <f>L40*(1+M40)</f>
        <v>0</v>
      </c>
      <c r="O40" s="331">
        <f>K40*L40</f>
        <v>0</v>
      </c>
      <c r="P40" s="332">
        <f>O40*(1+M40)</f>
        <v>0</v>
      </c>
      <c r="Q40" s="134"/>
      <c r="R40" s="135" t="s">
        <v>67</v>
      </c>
      <c r="S40" s="333"/>
    </row>
    <row r="41" spans="1:19" ht="13.5" thickBot="1">
      <c r="A41" s="136"/>
      <c r="B41" s="137" t="str">
        <f>"Zadanie "&amp;COUNTIF($C$1:C41,"=Razem")</f>
        <v>Zadanie 5</v>
      </c>
      <c r="C41" s="138" t="s">
        <v>16</v>
      </c>
      <c r="D41" s="139"/>
      <c r="E41" s="140"/>
      <c r="F41" s="141"/>
      <c r="G41" s="142"/>
      <c r="H41" s="143"/>
      <c r="I41" s="144"/>
      <c r="J41" s="144"/>
      <c r="K41" s="144"/>
      <c r="L41" s="145"/>
      <c r="M41" s="146"/>
      <c r="N41" s="147"/>
      <c r="O41" s="288">
        <f>SUM(O40)</f>
        <v>0</v>
      </c>
      <c r="P41" s="289">
        <f>SUM(P40)</f>
        <v>0</v>
      </c>
      <c r="Q41" s="290"/>
      <c r="R41" s="291"/>
      <c r="S41" s="148"/>
    </row>
    <row r="42" spans="1:19">
      <c r="B42" s="98"/>
      <c r="S42" s="149"/>
    </row>
    <row r="43" spans="1:19" ht="13.5" thickBot="1">
      <c r="A43" s="83"/>
      <c r="B43" s="150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5"/>
      <c r="P43" s="85"/>
      <c r="Q43" s="83"/>
      <c r="R43" s="83"/>
      <c r="S43" s="151"/>
    </row>
    <row r="44" spans="1:19" ht="13.5" thickBot="1">
      <c r="A44" s="19" t="str">
        <f>B46</f>
        <v>Zadanie 6</v>
      </c>
      <c r="B44" s="25"/>
      <c r="C44" s="56" t="str">
        <f>B45</f>
        <v>Ropeginterferonum alfa-2b</v>
      </c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4"/>
      <c r="P44" s="24"/>
      <c r="Q44" s="21"/>
      <c r="R44" s="21"/>
      <c r="S44" s="152"/>
    </row>
    <row r="45" spans="1:19" ht="26.25" thickBot="1">
      <c r="A45" s="153">
        <v>1</v>
      </c>
      <c r="B45" s="154" t="s">
        <v>39</v>
      </c>
      <c r="C45" s="27" t="s">
        <v>31</v>
      </c>
      <c r="D45" s="155" t="s">
        <v>40</v>
      </c>
      <c r="E45" s="156" t="s">
        <v>41</v>
      </c>
      <c r="F45" s="157">
        <v>220</v>
      </c>
      <c r="G45" s="158" t="s">
        <v>38</v>
      </c>
      <c r="H45" s="159"/>
      <c r="I45" s="160"/>
      <c r="J45" s="131"/>
      <c r="K45" s="131"/>
      <c r="L45" s="161"/>
      <c r="M45" s="133">
        <v>0.08</v>
      </c>
      <c r="N45" s="35">
        <f>L45*(1+M45)</f>
        <v>0</v>
      </c>
      <c r="O45" s="281">
        <f>K45*L45</f>
        <v>0</v>
      </c>
      <c r="P45" s="282">
        <f>O45*(1+M45)</f>
        <v>0</v>
      </c>
      <c r="Q45" s="162"/>
      <c r="R45" s="163" t="s">
        <v>68</v>
      </c>
      <c r="S45" s="164"/>
    </row>
    <row r="46" spans="1:19" ht="13.5" thickBot="1">
      <c r="A46" s="136"/>
      <c r="B46" s="137" t="str">
        <f>"Zadanie "&amp;COUNTIF($C$1:C46,"=Razem")</f>
        <v>Zadanie 6</v>
      </c>
      <c r="C46" s="138" t="s">
        <v>16</v>
      </c>
      <c r="D46" s="139"/>
      <c r="E46" s="140"/>
      <c r="F46" s="141"/>
      <c r="G46" s="142"/>
      <c r="H46" s="165"/>
      <c r="I46" s="144"/>
      <c r="J46" s="144"/>
      <c r="K46" s="144"/>
      <c r="L46" s="166"/>
      <c r="M46" s="167"/>
      <c r="N46" s="168"/>
      <c r="O46" s="292">
        <f>SUM(O45)</f>
        <v>0</v>
      </c>
      <c r="P46" s="293">
        <f>SUM(P45)</f>
        <v>0</v>
      </c>
      <c r="Q46" s="290"/>
      <c r="R46" s="294"/>
      <c r="S46" s="326"/>
    </row>
    <row r="47" spans="1:19" ht="13.5" thickBot="1">
      <c r="B47" s="98"/>
    </row>
    <row r="48" spans="1:19" ht="13.5" thickBot="1">
      <c r="N48" s="170" t="s">
        <v>66</v>
      </c>
      <c r="O48" s="171">
        <f>SUM(O11,O25,O31,O36,O41,O46)</f>
        <v>0</v>
      </c>
      <c r="P48" s="171">
        <f>SUM(P11,P25,P31,P36,P41,P46)</f>
        <v>0</v>
      </c>
    </row>
    <row r="49" spans="1:18" ht="17.25" thickBot="1">
      <c r="A49" s="359" t="s">
        <v>106</v>
      </c>
      <c r="B49" s="360"/>
    </row>
    <row r="50" spans="1:18" ht="51.75" thickBot="1">
      <c r="A50" s="172" t="s">
        <v>42</v>
      </c>
      <c r="B50" s="173" t="s">
        <v>69</v>
      </c>
      <c r="C50" s="173" t="s">
        <v>44</v>
      </c>
      <c r="D50" s="173" t="s">
        <v>45</v>
      </c>
      <c r="E50" s="174" t="s">
        <v>70</v>
      </c>
      <c r="F50" s="175" t="s">
        <v>71</v>
      </c>
      <c r="G50" s="175" t="s">
        <v>72</v>
      </c>
      <c r="H50" s="180" t="s">
        <v>73</v>
      </c>
      <c r="I50" s="176" t="s">
        <v>48</v>
      </c>
      <c r="J50" s="177" t="s">
        <v>53</v>
      </c>
      <c r="K50" s="178" t="s">
        <v>54</v>
      </c>
      <c r="L50" s="173" t="s">
        <v>55</v>
      </c>
      <c r="M50" s="179" t="s">
        <v>56</v>
      </c>
      <c r="N50" s="179" t="s">
        <v>57</v>
      </c>
      <c r="O50" s="181" t="s">
        <v>74</v>
      </c>
      <c r="P50" s="173" t="s">
        <v>75</v>
      </c>
      <c r="Q50" s="173" t="s">
        <v>76</v>
      </c>
    </row>
    <row r="51" spans="1:18" ht="13.5" thickBot="1">
      <c r="A51" s="182" t="s">
        <v>77</v>
      </c>
      <c r="B51" s="183" t="s">
        <v>78</v>
      </c>
      <c r="C51" s="182" t="s">
        <v>79</v>
      </c>
      <c r="D51" s="184" t="s">
        <v>80</v>
      </c>
      <c r="E51" s="185" t="s">
        <v>81</v>
      </c>
      <c r="F51" s="186" t="s">
        <v>82</v>
      </c>
      <c r="G51" s="187" t="s">
        <v>83</v>
      </c>
      <c r="H51" s="183" t="s">
        <v>84</v>
      </c>
      <c r="I51" s="188" t="s">
        <v>85</v>
      </c>
      <c r="J51" s="186" t="s">
        <v>86</v>
      </c>
      <c r="K51" s="182" t="s">
        <v>87</v>
      </c>
      <c r="L51" s="350" t="s">
        <v>88</v>
      </c>
      <c r="M51" s="351" t="s">
        <v>89</v>
      </c>
      <c r="N51" s="353" t="s">
        <v>90</v>
      </c>
      <c r="O51" s="182" t="s">
        <v>91</v>
      </c>
      <c r="P51" s="183" t="s">
        <v>92</v>
      </c>
      <c r="Q51" s="352" t="s">
        <v>93</v>
      </c>
    </row>
    <row r="52" spans="1:18" ht="20.25" customHeight="1">
      <c r="A52" s="189" t="str">
        <f>B54</f>
        <v>Zadanie 7</v>
      </c>
      <c r="B52" s="190"/>
      <c r="C52" s="343"/>
      <c r="D52" s="343"/>
      <c r="E52" s="344"/>
      <c r="F52" s="343"/>
      <c r="G52" s="343"/>
      <c r="H52" s="345"/>
      <c r="I52" s="343"/>
      <c r="J52" s="346"/>
      <c r="K52" s="343"/>
      <c r="L52" s="347"/>
      <c r="M52" s="348"/>
      <c r="N52" s="348"/>
      <c r="O52" s="345"/>
      <c r="P52" s="343"/>
      <c r="Q52" s="349"/>
    </row>
    <row r="53" spans="1:18" ht="13.5" thickBot="1">
      <c r="A53" s="196">
        <v>1</v>
      </c>
      <c r="B53" s="197" t="s">
        <v>99</v>
      </c>
      <c r="C53" s="198" t="s">
        <v>95</v>
      </c>
      <c r="D53" s="199" t="s">
        <v>96</v>
      </c>
      <c r="E53" s="200">
        <v>10</v>
      </c>
      <c r="F53" s="199" t="s">
        <v>94</v>
      </c>
      <c r="G53" s="200">
        <v>200</v>
      </c>
      <c r="H53" s="198"/>
      <c r="I53" s="199" t="s">
        <v>38</v>
      </c>
      <c r="J53" s="319"/>
      <c r="K53" s="201">
        <v>0.08</v>
      </c>
      <c r="L53" s="324">
        <f>J53*(1+K53)</f>
        <v>0</v>
      </c>
      <c r="M53" s="203">
        <f>G53*J53</f>
        <v>0</v>
      </c>
      <c r="N53" s="203">
        <f>M53*(1+K53)</f>
        <v>0</v>
      </c>
      <c r="O53" s="199"/>
      <c r="P53" s="205"/>
      <c r="Q53" s="206"/>
    </row>
    <row r="54" spans="1:18" ht="13.5" thickBot="1">
      <c r="A54" s="207"/>
      <c r="B54" s="208" t="s">
        <v>97</v>
      </c>
      <c r="C54" s="209" t="s">
        <v>16</v>
      </c>
      <c r="D54" s="210"/>
      <c r="E54" s="211"/>
      <c r="F54" s="212"/>
      <c r="G54" s="213"/>
      <c r="H54" s="219"/>
      <c r="I54" s="212"/>
      <c r="J54" s="214"/>
      <c r="K54" s="215"/>
      <c r="L54" s="216"/>
      <c r="M54" s="217">
        <f>SUM(M53:M53)</f>
        <v>0</v>
      </c>
      <c r="N54" s="218">
        <f>SUM(N53:N53)</f>
        <v>0</v>
      </c>
      <c r="O54" s="220"/>
      <c r="P54" s="221"/>
      <c r="Q54" s="222"/>
    </row>
    <row r="55" spans="1:18">
      <c r="A55" s="207"/>
      <c r="B55" s="208"/>
      <c r="C55" s="209"/>
      <c r="D55" s="210"/>
      <c r="E55" s="211"/>
      <c r="F55" s="212"/>
      <c r="G55" s="213"/>
      <c r="H55" s="219"/>
      <c r="I55" s="212"/>
      <c r="J55" s="214"/>
      <c r="K55" s="215"/>
      <c r="L55" s="216"/>
      <c r="M55" s="223"/>
      <c r="N55" s="224"/>
      <c r="O55" s="220"/>
      <c r="P55" s="221"/>
      <c r="Q55" s="222"/>
    </row>
    <row r="56" spans="1:18" ht="16.5" customHeight="1">
      <c r="A56" s="189" t="str">
        <f>B58</f>
        <v>Zadanie 8</v>
      </c>
      <c r="B56" s="190"/>
      <c r="C56" s="191"/>
      <c r="D56" s="191"/>
      <c r="E56" s="192"/>
      <c r="F56" s="191"/>
      <c r="G56" s="191"/>
      <c r="H56" s="195"/>
      <c r="I56" s="191"/>
      <c r="J56" s="193"/>
      <c r="K56" s="191"/>
      <c r="L56" s="194"/>
      <c r="M56" s="265"/>
      <c r="N56" s="265"/>
      <c r="O56" s="195"/>
      <c r="P56" s="191"/>
      <c r="Q56" s="269"/>
    </row>
    <row r="57" spans="1:18" ht="26.25" thickBot="1">
      <c r="A57" s="225">
        <v>1</v>
      </c>
      <c r="B57" s="226" t="s">
        <v>100</v>
      </c>
      <c r="C57" s="227" t="s">
        <v>95</v>
      </c>
      <c r="D57" s="227" t="s">
        <v>101</v>
      </c>
      <c r="E57" s="228">
        <v>1</v>
      </c>
      <c r="F57" s="229" t="s">
        <v>94</v>
      </c>
      <c r="G57" s="200">
        <v>300</v>
      </c>
      <c r="H57" s="230"/>
      <c r="I57" s="229" t="s">
        <v>38</v>
      </c>
      <c r="J57" s="320"/>
      <c r="K57" s="201">
        <v>0.08</v>
      </c>
      <c r="L57" s="202">
        <f>J57*(1+K57)</f>
        <v>0</v>
      </c>
      <c r="M57" s="203">
        <f>G57*J57</f>
        <v>0</v>
      </c>
      <c r="N57" s="204">
        <f>M57*(1+K57)</f>
        <v>0</v>
      </c>
      <c r="O57" s="231"/>
      <c r="P57" s="232"/>
      <c r="Q57" s="233"/>
    </row>
    <row r="58" spans="1:18" ht="13.5" thickBot="1">
      <c r="A58" s="207"/>
      <c r="B58" s="208" t="s">
        <v>98</v>
      </c>
      <c r="C58" s="209" t="s">
        <v>16</v>
      </c>
      <c r="D58" s="234"/>
      <c r="E58" s="235"/>
      <c r="F58" s="236"/>
      <c r="G58" s="236"/>
      <c r="H58" s="239"/>
      <c r="I58" s="236"/>
      <c r="J58" s="237"/>
      <c r="K58" s="236"/>
      <c r="L58" s="238"/>
      <c r="M58" s="217">
        <f>SUM(M57:M57)</f>
        <v>0</v>
      </c>
      <c r="N58" s="218">
        <f>SUM(N57:N57)</f>
        <v>0</v>
      </c>
      <c r="O58" s="240"/>
      <c r="P58" s="241"/>
      <c r="Q58" s="222"/>
    </row>
    <row r="59" spans="1:18">
      <c r="A59" s="207"/>
      <c r="B59" s="208"/>
      <c r="C59" s="209"/>
      <c r="D59" s="234"/>
      <c r="E59" s="235"/>
      <c r="F59" s="236"/>
      <c r="G59" s="236"/>
      <c r="H59" s="239"/>
      <c r="I59" s="236"/>
      <c r="J59" s="237"/>
      <c r="K59" s="236"/>
      <c r="L59" s="238"/>
      <c r="M59" s="223"/>
      <c r="N59" s="224"/>
      <c r="O59" s="240"/>
      <c r="P59" s="241"/>
      <c r="Q59" s="222"/>
    </row>
    <row r="60" spans="1:18" ht="18" customHeight="1">
      <c r="A60" s="189" t="str">
        <f>B62</f>
        <v>Zadanie 9</v>
      </c>
      <c r="B60" s="190"/>
      <c r="C60" s="191"/>
      <c r="D60" s="191"/>
      <c r="E60" s="192"/>
      <c r="F60" s="191"/>
      <c r="G60" s="191"/>
      <c r="H60" s="195"/>
      <c r="I60" s="191"/>
      <c r="J60" s="193"/>
      <c r="K60" s="191"/>
      <c r="L60" s="194"/>
      <c r="M60" s="265"/>
      <c r="N60" s="265"/>
      <c r="O60" s="195"/>
      <c r="P60" s="267"/>
      <c r="Q60" s="268"/>
    </row>
    <row r="61" spans="1:18" ht="39" thickBot="1">
      <c r="A61" s="225">
        <v>1</v>
      </c>
      <c r="B61" s="226" t="s">
        <v>103</v>
      </c>
      <c r="C61" s="227" t="s">
        <v>104</v>
      </c>
      <c r="D61" s="227" t="s">
        <v>105</v>
      </c>
      <c r="E61" s="228">
        <v>1</v>
      </c>
      <c r="F61" s="229" t="s">
        <v>94</v>
      </c>
      <c r="G61" s="200">
        <v>700</v>
      </c>
      <c r="H61" s="230"/>
      <c r="I61" s="229" t="s">
        <v>38</v>
      </c>
      <c r="J61" s="320"/>
      <c r="K61" s="201">
        <v>0.08</v>
      </c>
      <c r="L61" s="202">
        <f>J61*(1+K61)</f>
        <v>0</v>
      </c>
      <c r="M61" s="321">
        <f>G61*J61</f>
        <v>0</v>
      </c>
      <c r="N61" s="322">
        <f>M61*(1+K61)</f>
        <v>0</v>
      </c>
      <c r="O61" s="231"/>
      <c r="P61" s="266"/>
      <c r="Q61" s="266"/>
    </row>
    <row r="62" spans="1:18" ht="13.5" thickBot="1">
      <c r="A62" s="207"/>
      <c r="B62" s="208" t="s">
        <v>102</v>
      </c>
      <c r="C62" s="209" t="s">
        <v>16</v>
      </c>
      <c r="D62" s="234"/>
      <c r="E62" s="235"/>
      <c r="F62" s="236"/>
      <c r="G62" s="236"/>
      <c r="I62" s="236"/>
      <c r="J62" s="237"/>
      <c r="K62" s="236"/>
      <c r="L62" s="238"/>
      <c r="M62" s="323">
        <f>SUM(M61:M61)</f>
        <v>0</v>
      </c>
      <c r="N62" s="218">
        <f>SUM(N61:N61)</f>
        <v>0</v>
      </c>
      <c r="O62" s="239"/>
      <c r="P62" s="240"/>
      <c r="Q62" s="221"/>
      <c r="R62" s="222"/>
    </row>
    <row r="63" spans="1:18">
      <c r="A63" s="207"/>
      <c r="B63" s="242"/>
      <c r="C63" s="243"/>
      <c r="D63" s="210"/>
      <c r="E63" s="211"/>
      <c r="F63" s="212"/>
      <c r="G63" s="213"/>
      <c r="I63" s="212"/>
      <c r="J63" s="214"/>
      <c r="K63" s="215"/>
      <c r="L63" s="216"/>
      <c r="M63" s="244"/>
      <c r="N63" s="244"/>
      <c r="O63" s="219"/>
      <c r="P63" s="220"/>
      <c r="Q63" s="221"/>
      <c r="R63" s="222"/>
    </row>
    <row r="64" spans="1:18" ht="13.5" thickBot="1">
      <c r="A64" s="207"/>
      <c r="B64" s="242"/>
      <c r="C64" s="243"/>
      <c r="D64" s="210"/>
      <c r="E64" s="211"/>
      <c r="F64" s="212"/>
      <c r="G64" s="213"/>
      <c r="I64" s="212"/>
      <c r="J64" s="214"/>
      <c r="K64" s="215"/>
      <c r="L64" s="216"/>
      <c r="M64" s="244"/>
      <c r="N64" s="244"/>
      <c r="O64" s="219"/>
      <c r="P64" s="220"/>
      <c r="Q64" s="221"/>
      <c r="R64" s="222"/>
    </row>
    <row r="65" spans="1:18" ht="13.5" thickBot="1">
      <c r="A65" s="207"/>
      <c r="B65" s="242"/>
      <c r="C65" s="243"/>
      <c r="D65" s="210"/>
      <c r="E65" s="211"/>
      <c r="F65" s="212"/>
      <c r="G65" s="213"/>
      <c r="I65" s="212"/>
      <c r="J65" s="214"/>
      <c r="K65" s="215"/>
      <c r="L65" s="245" t="s">
        <v>66</v>
      </c>
      <c r="M65" s="246">
        <f>SUM(Arkusz1!O97,M54,M58,M62)</f>
        <v>0</v>
      </c>
      <c r="N65" s="246">
        <f>SUM(Arkusz1!P97,N54,N58,N62)</f>
        <v>0</v>
      </c>
      <c r="O65" s="219"/>
      <c r="P65" s="220"/>
      <c r="Q65" s="221"/>
      <c r="R65" s="222"/>
    </row>
    <row r="66" spans="1:18">
      <c r="O66" s="18"/>
      <c r="Q66" s="90"/>
    </row>
    <row r="67" spans="1:18">
      <c r="O67" s="18"/>
      <c r="Q67" s="90"/>
    </row>
    <row r="71" spans="1:18" ht="16.5">
      <c r="M71" s="354" t="s">
        <v>115</v>
      </c>
    </row>
  </sheetData>
  <mergeCells count="2">
    <mergeCell ref="A30:S30"/>
    <mergeCell ref="A49:B49"/>
  </mergeCells>
  <conditionalFormatting sqref="H38">
    <cfRule type="duplicateValues" dxfId="6" priority="5"/>
  </conditionalFormatting>
  <conditionalFormatting sqref="H40">
    <cfRule type="duplicateValues" dxfId="5" priority="2"/>
  </conditionalFormatting>
  <conditionalFormatting sqref="I8">
    <cfRule type="duplicateValues" dxfId="4" priority="4"/>
  </conditionalFormatting>
  <conditionalFormatting sqref="I28:I29 I31">
    <cfRule type="duplicateValues" dxfId="3" priority="13"/>
  </conditionalFormatting>
  <conditionalFormatting sqref="I40">
    <cfRule type="duplicateValues" dxfId="2" priority="3"/>
  </conditionalFormatting>
  <conditionalFormatting sqref="I34:K36 I1:K7 I9:K27">
    <cfRule type="duplicateValues" dxfId="1" priority="9"/>
  </conditionalFormatting>
  <conditionalFormatting sqref="R47 R38:R45">
    <cfRule type="duplicateValues" dxfId="0" priority="8"/>
  </conditionalFormatting>
  <pageMargins left="0.30555555555555558" right="0.33333333333333331" top="0.45833333333333331" bottom="0.42395833333333333" header="0.10185185185185185" footer="0.3"/>
  <pageSetup paperSize="9" scale="55" orientation="landscape" horizontalDpi="300" verticalDpi="300" r:id="rId1"/>
  <headerFooter>
    <oddHeader>&amp;L&amp;"Arial Narrow,Pogrubiony"Sprawa nr 64/2024&amp;C&amp;"Arial Narrow,Pogrubiony"FORMULARZ CENOWY&amp;RZaŁącznik nr 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2024-06-04T08:12:52Z</cp:lastPrinted>
  <dcterms:created xsi:type="dcterms:W3CDTF">2015-06-05T18:19:34Z</dcterms:created>
  <dcterms:modified xsi:type="dcterms:W3CDTF">2024-07-08T09:08:04Z</dcterms:modified>
</cp:coreProperties>
</file>