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166925"/>
  <mc:AlternateContent xmlns:mc="http://schemas.openxmlformats.org/markup-compatibility/2006">
    <mc:Choice Requires="x15">
      <x15ac:absPath xmlns:x15ac="http://schemas.microsoft.com/office/spreadsheetml/2010/11/ac" url="G:\ZamPub\2024\przetargi\44-cz. II opatrunki\SWZ opatrunki strona\"/>
    </mc:Choice>
  </mc:AlternateContent>
  <xr:revisionPtr revIDLastSave="0" documentId="13_ncr:1_{E05DD746-46BF-4051-A03D-C9AFA0C7DAFE}" xr6:coauthVersionLast="47" xr6:coauthVersionMax="47" xr10:uidLastSave="{00000000-0000-0000-0000-000000000000}"/>
  <bookViews>
    <workbookView xWindow="-120" yWindow="-120" windowWidth="29040" windowHeight="15720" activeTab="3" xr2:uid="{00000000-000D-0000-FFFF-FFFF00000000}"/>
  </bookViews>
  <sheets>
    <sheet name="Arkusz1" sheetId="1" r:id="rId1"/>
    <sheet name="Arkusz2" sheetId="2" r:id="rId2"/>
    <sheet name="Arkusz3" sheetId="3" r:id="rId3"/>
    <sheet name="Arkusz4" sheetId="4" r:id="rId4"/>
    <sheet name="Arkusz5" sheetId="6" r:id="rId5"/>
    <sheet name="Arkusz6" sheetId="7" r:id="rId6"/>
  </sheet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9" i="2" l="1"/>
  <c r="H8" i="2"/>
  <c r="H7" i="2"/>
  <c r="F9" i="2"/>
  <c r="F8" i="2"/>
  <c r="F7" i="2"/>
  <c r="H14" i="3"/>
  <c r="H13" i="3"/>
  <c r="H8" i="3"/>
  <c r="H9" i="3"/>
  <c r="H10" i="3"/>
  <c r="H11" i="3"/>
  <c r="H12" i="3"/>
  <c r="H7" i="3"/>
  <c r="F14" i="3"/>
  <c r="F8" i="3"/>
  <c r="F9" i="3"/>
  <c r="F10" i="3"/>
  <c r="F11" i="3"/>
  <c r="F12" i="3"/>
  <c r="F13" i="3"/>
  <c r="F7" i="3"/>
  <c r="F12" i="4"/>
  <c r="H12" i="4"/>
  <c r="H9" i="4"/>
  <c r="H10" i="4"/>
  <c r="H11" i="4"/>
  <c r="H8" i="4"/>
  <c r="F9" i="4"/>
  <c r="F10" i="4"/>
  <c r="F11" i="4"/>
  <c r="F8" i="4"/>
  <c r="F9" i="6"/>
  <c r="H9" i="6"/>
  <c r="H8" i="6"/>
  <c r="F8" i="7"/>
  <c r="H8" i="7"/>
  <c r="H7" i="7"/>
  <c r="F10" i="1"/>
  <c r="H10" i="1"/>
  <c r="H8" i="1"/>
  <c r="H9" i="1"/>
  <c r="H7" i="1"/>
  <c r="F7" i="7" l="1"/>
  <c r="F8" i="6"/>
  <c r="F9" i="1" l="1"/>
  <c r="F8" i="1"/>
  <c r="F7" i="1"/>
</calcChain>
</file>

<file path=xl/sharedStrings.xml><?xml version="1.0" encoding="utf-8"?>
<sst xmlns="http://schemas.openxmlformats.org/spreadsheetml/2006/main" count="138" uniqueCount="49">
  <si>
    <t>Lp</t>
  </si>
  <si>
    <t>Opis przedmiotu zamówienia</t>
  </si>
  <si>
    <t>Ilość</t>
  </si>
  <si>
    <t>jm</t>
  </si>
  <si>
    <t>Cena netto</t>
  </si>
  <si>
    <t>Wartość netto [zł]</t>
  </si>
  <si>
    <t>VAT %</t>
  </si>
  <si>
    <t>Wartość brutto [zł]</t>
  </si>
  <si>
    <t>op</t>
  </si>
  <si>
    <t>Sterylny pasek do zamykania ran, z mikroporowatej włókniny poliestrowej wzmacnianej włóknami sztucznego jedwabiu 6x38mm300szt(50x6 szt)</t>
  </si>
  <si>
    <t>Sterylny pasek do zamykania ran, z mikroporowatej włókniny poliestrowej wzmacnianej włóknami sztucznego jedwabiu 12x101mm 300szt(50x2x3szt)</t>
  </si>
  <si>
    <t>RAZEM</t>
  </si>
  <si>
    <t>Sterylny pasek do zamykania ran z mikroporowatej włókniny poliestrowej wzmacnianej włóknami sztucznego jedwabiu 6x76mm 150 szt(50x3szt)</t>
  </si>
  <si>
    <t xml:space="preserve">Dostawa do Apteka Szpitalna ul. A. Wrzoska 1 , Magazyn Leków ul. Jarochowskiego 18 Poznań </t>
  </si>
  <si>
    <t>szt.</t>
  </si>
  <si>
    <t>X</t>
  </si>
  <si>
    <t>Antybakteryjny jałowy opatrunek z siatki poliamidowej pokrytej srebrem metalicznym impregnowany maścią na bazie trójglicerydów 5x5cm</t>
  </si>
  <si>
    <t>szt</t>
  </si>
  <si>
    <t>Antybakteryjny jałowy opatrunek z siatki poliamidowej pokrytej srebrem metalicznym impregnowany maścią na bazie trójglicerydów 10x10cm</t>
  </si>
  <si>
    <t>Antybakteryjny jałowy opatrunek z siatki poliamidowej pokrytej srebrem metalicznym impregnowany maścią na bazie trójglicerydów 20x10 cm</t>
  </si>
  <si>
    <t>Hydroaktywny opatrunek, którego główną część składową stanowi otoczony celulozą i ligniną, wyjątkowo chłonny poliakrylan (SAP). Z aktywowanym roztworem Ringera poliakrylanem (SAP) 
powiązana jest substancja antybakteryjna biguanid poliheksametylenowy (PHMB). Warstwa kontaktowa składa się z powłoki polipropylenowej z paskami silikonowymi, która dodatkowo zapobiega sklejaniu się z raną. Po stronie nie przylegającej do rany wodoszczelna folia polipropylenowa zapobiega przedwczesnemu wysychaniu opatrunku. W ten sposób wilgoć może być oddawana do rany nawet przez trzy dni. Równocześnie folia zapobiega przemakaniu opatrunku.      Rozmiar 7,5 cm x 7,5 cm</t>
  </si>
  <si>
    <t xml:space="preserve">Opatrunek na rany wymagający aktywnego oczyszczania. Opatrunek nasączony roztworem Ringera, zawiera superabsorbent SAP. Opatrunek opracowuję ranę całą swa powierzchnią, aktywny z dwóch stron, przeznaczony do ran głębokich, przetok, odleżyn. Opatrunek może pozostać na ranie do 3 dni. Rozmiar 7,5x7,5 cm </t>
  </si>
  <si>
    <t>Opatrunek piankowy z hydrożelem. Podstawą opatrunku jest pianka poliuretanowa, warstwę opatrunku od strony rany stanowi hydrożel. Warstwa hydrożelu ma postać siatki, co pozwala na swobodne przejście wysięku do chłonnej warstwy piankowej. Pianka poliuretanowa szybko wchłania nadmiar wysięku rany i zamyka go w swojej strukturze. Hydrożel uwalnia wilgoć do rany utrzymując w niej wilgotne środowisko, sprzyjające ziarninowaniu i odbudowie nabłonka oraz zapobiega przyklejaniu się opatrunku do rany. Od strony zewnętrznej opatrunek pokryty jest wodoodporną folią poliuretanową, chroni ranę przed wnikaniem drobnoustrojów chorobotwórczych, nie utrudnia jednak przepływu powierza i pary wodnej. Opatrunek dodatkowo wyposażony w folię samoprzylepną, ułatwiającą mocowanie opatrunku na skórze. Rozmiar : 12,5 cm x 12,5 cm</t>
  </si>
  <si>
    <t>Opatrunek z miękkich włókien alginianu wapnia. W zetknięciu  z wydobywającą się z rany wydzieliną, włókna opatrunku przekształcają się w wilgotny żel, stwarzający mikroklimat korzystny dla procesu gojenia. Opatrunek szybko wchłania wydzielinę i zawarte w niej drobnoustroje, zamykając je w strukturze żelu - jest więc odpowiedni również dla ran zakażonych. Daje się łatwo tamponować. W przypadku ran głębokich i szczelinowych doskonale przylega do leczonej powierzchni. Zapewnia bardzo skuteczne oczyszczanie. Nie przywiera do rany, zmiany opatrunku są bezbolesne.                    Rozmiar : 10 cm x 10 cm</t>
  </si>
  <si>
    <t>x</t>
  </si>
  <si>
    <t>Jedn. miary</t>
  </si>
  <si>
    <t xml:space="preserve">Wartość netto </t>
  </si>
  <si>
    <t>Vat %</t>
  </si>
  <si>
    <t>Wartość brutto</t>
  </si>
  <si>
    <t>Nieaktywny implant chirurgiczny (syntetyczny,biokompatybilny,biodegradowalny),alloplastyczny substytut naskórka w postaci mikroporowatej błony, przeznaczony do leczenia oparzeń stopnia( II a i II b ) ,oparzeń drugiego stopnia mieszanych z obszarami trzeciego stopnia ,ran po pobraniu przeszczepów skóry , odmrożeń w terapii kombinowanej  itp. Przepuszczalny dla płynów ustrojowych ,tlenu i pary wodnej   Rozmiar 5x5 cm x 5 szt w op.</t>
  </si>
  <si>
    <t>Nieaktywny implant chirurgiczny (syntetyczny,biokompatybilny,biodegradowalny),alloplastyczny substytut naskórka w postaci mikroporowatej błony, przeznaczony do leczenia oparzeń stopnia (II a i II b ) ,oparzeń drugiego stopnia mieszanych z obszarami trzeciego stopnia,ran po pobraniu przeszczepów skóry,odmrożeń w terapii kombinowanej itp. Przepuszczalny dla płynów ustrojowych ,tlenu i pary wodnej    Rozmiar 9x10 cm x 5 szt w op.</t>
  </si>
  <si>
    <t>Nieaktywny implant chirurgiczny (syntetyczny,biokompatybilny,biodegradowalny),alloplastyczny substytut naskórka w postaci mikroporowatej błony ,przeznaczony do leczenia oparzeń stopnia( II a i II b ) ,oparzeń drugiego stopnia mieszanych z obszarami trzeciego stopnia,ran po pobraniu przeszczepów skóry,odmrożeń w terapii kombinowanej itp. Przepuszczalny dla płynów ustrojowych ,tlenu i pary wodnej    Rozmiar18x10cm x 5szt w op</t>
  </si>
  <si>
    <t>Nieaktywny implant chirurgiczny (syntetyczny,biokompatybilny,biodegradowalny),alloplastyczny substytut naskórka w postaci mikroporowatej błony, przeznaczony do leczenia oparzeń stopnia( II a i II b ) ,oparzeń drugiego stopnia mieszanych z obszarami trzeciego stopnia,ran po pobraniu przeszczepów skóry,odmrożeń w terapii kombinowanej itp. Przepuszczalny dla płynów ustrojowych ,tlenu i pary wodnej      Rozmiar 18x23 cm x 5 szt w op</t>
  </si>
  <si>
    <t xml:space="preserve">Opis przedmiotu zamówienia  </t>
  </si>
  <si>
    <t>Producent/Nazwa/Kod katalogowy asortytmentu</t>
  </si>
  <si>
    <t xml:space="preserve">Producent/Nazwa/ Kod katalogowy asortymentu </t>
  </si>
  <si>
    <t>Producent/ Nazwa / Kod katalogowy asortymentu</t>
  </si>
  <si>
    <t>Cena jednostkowa netto</t>
  </si>
  <si>
    <t>Stent do zatok wykonany z zestryfikowanej postaci kwasu hialuronowego do zastosowania w uchu wewnętrznym i zewnętrznym po plastyce kanałów, błony bębenkowej, ucha środkowego, strzemiączka i jamy sutkowej w rozmiarze :              4 cm x 4 cm, 1 szt. w op.</t>
  </si>
  <si>
    <t>Chłonny Tampon jałowy  do tamowania krwawień z nosa 80 x 20 x 15 mm             ze sznurkiem</t>
  </si>
  <si>
    <t>Chłonny Tampon jałowy do tamowania krwawień z nosa 100 x 20 x 15 mm    ze sznurkiem</t>
  </si>
  <si>
    <t>Sterylna osłona na głowicę USG o wymiarach 13 x 122 cm , złożona teleskopowo . Wyposażona w elementy mocujące, pole sterylne i żel sterylny a. 20 ml dla zapewnienia aseptycznej aplikacji. Opakowanie : 20 szt /op</t>
  </si>
  <si>
    <t>Załącznik nr 2 do SWZ, Załącznik nr 1 do umowy</t>
  </si>
  <si>
    <t xml:space="preserve">Część nr 1 - Opatrunki </t>
  </si>
  <si>
    <t>Część nr 2 -  Tampony do krwawień z nosa</t>
  </si>
  <si>
    <t xml:space="preserve">Część nr 3 - Opatrunki różne </t>
  </si>
  <si>
    <t xml:space="preserve">Część nr 4 - Substytut naskórka </t>
  </si>
  <si>
    <t xml:space="preserve">Część nr 5 -  Stent do zatok </t>
  </si>
  <si>
    <t>Część nr 6 -  Osłona sterylna na głowicę USG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</si>
</sst>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 #,##0.00\ &quot;zł&quot;_-;\-* #,##0.00\ &quot;zł&quot;_-;_-* &quot;-&quot;??\ &quot;zł&quot;_-;_-@_-"/>
    <numFmt numFmtId="164" formatCode="_-* #,##0.00\ [$zł-415]_-;\-* #,##0.00\ [$zł-415]_-;_-* \-??\ [$zł-415]_-;_-@_-"/>
    <numFmt numFmtId="165" formatCode="_-* #,##0.00\ [$zł-415]_-;\-* #,##0.00\ [$zł-415]_-;_-* &quot;-&quot;??\ [$zł-415]_-;_-@_-"/>
    <numFmt numFmtId="166" formatCode="#,##0.00\ [$zł-415];[Red]\-#,##0.00\ [$zł-415]"/>
  </numFmts>
  <fonts count="13" x14ac:knownFonts="1">
    <font>
      <sz val="11"/>
      <color theme="1"/>
      <name val="Calibri"/>
      <family val="2"/>
      <charset val="238"/>
      <scheme val="minor"/>
    </font>
    <font>
      <sz val="11"/>
      <color theme="1"/>
      <name val="Calibri"/>
      <family val="2"/>
      <charset val="238"/>
      <scheme val="minor"/>
    </font>
    <font>
      <sz val="10"/>
      <name val="Arial"/>
      <family val="2"/>
      <charset val="238"/>
    </font>
    <font>
      <b/>
      <sz val="10"/>
      <name val="Arial"/>
      <family val="2"/>
      <charset val="238"/>
    </font>
    <font>
      <b/>
      <sz val="10"/>
      <color rgb="FF000000"/>
      <name val="Arial"/>
      <family val="2"/>
      <charset val="238"/>
    </font>
    <font>
      <sz val="9"/>
      <name val="Arial"/>
      <family val="2"/>
      <charset val="238"/>
    </font>
    <font>
      <sz val="9"/>
      <color rgb="FF000000"/>
      <name val="Arial"/>
      <family val="2"/>
      <charset val="238"/>
    </font>
    <font>
      <b/>
      <sz val="11"/>
      <name val="Arial"/>
      <family val="2"/>
      <charset val="238"/>
    </font>
    <font>
      <b/>
      <sz val="11"/>
      <color theme="1"/>
      <name val="Arial"/>
      <family val="2"/>
      <charset val="238"/>
    </font>
    <font>
      <b/>
      <sz val="10"/>
      <color indexed="8"/>
      <name val="Arial"/>
      <family val="2"/>
      <charset val="238"/>
    </font>
    <font>
      <sz val="10"/>
      <color indexed="8"/>
      <name val="Arial"/>
      <family val="2"/>
      <charset val="238"/>
    </font>
    <font>
      <b/>
      <sz val="11"/>
      <color indexed="8"/>
      <name val="Arial"/>
      <family val="2"/>
      <charset val="238"/>
    </font>
    <font>
      <b/>
      <sz val="12"/>
      <color indexed="8"/>
      <name val="Arial"/>
      <family val="2"/>
      <charset val="238"/>
    </font>
  </fonts>
  <fills count="4">
    <fill>
      <patternFill patternType="none"/>
    </fill>
    <fill>
      <patternFill patternType="gray125"/>
    </fill>
    <fill>
      <patternFill patternType="solid">
        <fgColor indexed="9"/>
        <bgColor indexed="26"/>
      </patternFill>
    </fill>
    <fill>
      <patternFill patternType="solid">
        <fgColor theme="0"/>
        <bgColor indexed="31"/>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3">
    <xf numFmtId="0" fontId="0" fillId="0" borderId="0"/>
    <xf numFmtId="9" fontId="1" fillId="0" borderId="0" applyFont="0" applyFill="0" applyBorder="0" applyAlignment="0" applyProtection="0"/>
    <xf numFmtId="0" fontId="2" fillId="0" borderId="0">
      <alignment vertical="top"/>
    </xf>
  </cellStyleXfs>
  <cellXfs count="68">
    <xf numFmtId="0" fontId="0" fillId="0" borderId="0" xfId="0"/>
    <xf numFmtId="0" fontId="3" fillId="0" borderId="0" xfId="2" applyFont="1" applyAlignment="1">
      <alignment horizontal="left" vertical="center" indent="1"/>
    </xf>
    <xf numFmtId="0" fontId="3" fillId="0" borderId="1" xfId="2" applyFont="1" applyBorder="1" applyAlignment="1">
      <alignment horizontal="center" vertical="center"/>
    </xf>
    <xf numFmtId="0" fontId="3" fillId="0" borderId="1" xfId="2" applyFont="1" applyBorder="1" applyAlignment="1">
      <alignment horizontal="center" vertical="center" wrapText="1"/>
    </xf>
    <xf numFmtId="3" fontId="3" fillId="0" borderId="1" xfId="2" applyNumberFormat="1" applyFont="1" applyBorder="1" applyAlignment="1">
      <alignment horizontal="center" vertical="center"/>
    </xf>
    <xf numFmtId="2" fontId="3" fillId="0" borderId="1" xfId="2" applyNumberFormat="1" applyFont="1" applyBorder="1" applyAlignment="1">
      <alignment horizontal="center" vertical="center" wrapText="1"/>
    </xf>
    <xf numFmtId="4" fontId="3" fillId="0" borderId="1" xfId="2" applyNumberFormat="1" applyFont="1" applyBorder="1" applyAlignment="1">
      <alignment vertical="center" wrapText="1"/>
    </xf>
    <xf numFmtId="1" fontId="3" fillId="0" borderId="1" xfId="2" applyNumberFormat="1" applyFont="1" applyBorder="1" applyAlignment="1">
      <alignment horizontal="center" vertical="center" wrapText="1"/>
    </xf>
    <xf numFmtId="0" fontId="4" fillId="0" borderId="1" xfId="0" applyFont="1" applyBorder="1" applyAlignment="1">
      <alignment horizontal="center" vertical="center" wrapText="1"/>
    </xf>
    <xf numFmtId="0" fontId="5" fillId="0" borderId="1" xfId="2" applyFont="1" applyBorder="1" applyAlignment="1">
      <alignment horizontal="center" vertical="center"/>
    </xf>
    <xf numFmtId="0" fontId="5" fillId="0" borderId="1" xfId="2" applyFont="1" applyBorder="1" applyAlignment="1">
      <alignment horizontal="left" vertical="top" wrapText="1"/>
    </xf>
    <xf numFmtId="3" fontId="6" fillId="0" borderId="1" xfId="2" applyNumberFormat="1" applyFont="1" applyBorder="1" applyAlignment="1">
      <alignment horizontal="center" vertical="center"/>
    </xf>
    <xf numFmtId="164" fontId="5" fillId="0" borderId="1" xfId="2" applyNumberFormat="1" applyFont="1" applyBorder="1" applyAlignment="1">
      <alignment vertical="center"/>
    </xf>
    <xf numFmtId="9" fontId="5" fillId="0" borderId="1" xfId="1" applyFont="1" applyBorder="1" applyAlignment="1" applyProtection="1">
      <alignment horizontal="center" vertical="center"/>
    </xf>
    <xf numFmtId="3" fontId="5" fillId="0" borderId="1" xfId="2" applyNumberFormat="1" applyFont="1" applyBorder="1" applyAlignment="1">
      <alignment horizontal="center" vertical="center"/>
    </xf>
    <xf numFmtId="0" fontId="2" fillId="0" borderId="1" xfId="2" applyBorder="1">
      <alignment vertical="top"/>
    </xf>
    <xf numFmtId="0" fontId="7" fillId="0" borderId="1" xfId="2" applyFont="1" applyBorder="1" applyAlignment="1">
      <alignment horizontal="center" vertical="center"/>
    </xf>
    <xf numFmtId="164" fontId="7" fillId="0" borderId="1" xfId="2" applyNumberFormat="1" applyFont="1" applyBorder="1" applyAlignment="1">
      <alignment horizontal="center" vertical="center"/>
    </xf>
    <xf numFmtId="164" fontId="0" fillId="0" borderId="0" xfId="0" applyNumberFormat="1"/>
    <xf numFmtId="4" fontId="3" fillId="0" borderId="1" xfId="2" applyNumberFormat="1" applyFont="1" applyBorder="1" applyAlignment="1">
      <alignment horizontal="center" vertical="center" wrapText="1"/>
    </xf>
    <xf numFmtId="0" fontId="8" fillId="0" borderId="0" xfId="0" applyFont="1"/>
    <xf numFmtId="0" fontId="5" fillId="0" borderId="1" xfId="0" applyFont="1" applyBorder="1" applyAlignment="1">
      <alignment horizontal="center" vertical="center"/>
    </xf>
    <xf numFmtId="0" fontId="5" fillId="0" borderId="1" xfId="0" applyFont="1" applyBorder="1" applyAlignment="1">
      <alignment horizontal="center" vertical="center" wrapText="1"/>
    </xf>
    <xf numFmtId="3" fontId="5" fillId="0" borderId="1" xfId="0" applyNumberFormat="1" applyFont="1" applyBorder="1" applyAlignment="1">
      <alignment horizontal="center" vertical="center"/>
    </xf>
    <xf numFmtId="165" fontId="5" fillId="0" borderId="1" xfId="0" applyNumberFormat="1" applyFont="1" applyBorder="1" applyAlignment="1">
      <alignment horizontal="center" vertical="center"/>
    </xf>
    <xf numFmtId="9" fontId="5" fillId="0" borderId="1" xfId="1" applyFont="1" applyFill="1" applyBorder="1" applyAlignment="1" applyProtection="1">
      <alignment horizontal="center" vertical="center"/>
    </xf>
    <xf numFmtId="0" fontId="7" fillId="0" borderId="1" xfId="0" applyFont="1" applyBorder="1" applyAlignment="1">
      <alignment horizontal="center" vertical="center" wrapText="1"/>
    </xf>
    <xf numFmtId="3" fontId="7" fillId="0" borderId="1" xfId="0" applyNumberFormat="1" applyFont="1" applyBorder="1" applyAlignment="1">
      <alignment horizontal="center" vertical="center"/>
    </xf>
    <xf numFmtId="0" fontId="7" fillId="0" borderId="1" xfId="0" applyFont="1" applyBorder="1" applyAlignment="1">
      <alignment horizontal="center" vertical="center"/>
    </xf>
    <xf numFmtId="2" fontId="7" fillId="0" borderId="1" xfId="0" applyNumberFormat="1" applyFont="1" applyBorder="1" applyAlignment="1">
      <alignment horizontal="center" vertical="center"/>
    </xf>
    <xf numFmtId="165" fontId="7" fillId="0" borderId="1" xfId="0" applyNumberFormat="1" applyFont="1" applyBorder="1" applyAlignment="1">
      <alignment horizontal="center" vertical="center"/>
    </xf>
    <xf numFmtId="1" fontId="7" fillId="0" borderId="1" xfId="0" applyNumberFormat="1" applyFont="1" applyBorder="1" applyAlignment="1">
      <alignment horizontal="center" vertical="center"/>
    </xf>
    <xf numFmtId="0" fontId="5" fillId="0" borderId="1" xfId="2" applyFont="1" applyBorder="1" applyAlignment="1">
      <alignment horizontal="left" vertical="center" wrapText="1"/>
    </xf>
    <xf numFmtId="4" fontId="5" fillId="0" borderId="1" xfId="2" applyNumberFormat="1" applyFont="1" applyBorder="1" applyAlignment="1">
      <alignment horizontal="center" vertical="center"/>
    </xf>
    <xf numFmtId="0" fontId="7" fillId="0" borderId="1" xfId="2" applyFont="1" applyBorder="1" applyAlignment="1">
      <alignment horizontal="center" vertical="center" wrapText="1"/>
    </xf>
    <xf numFmtId="3" fontId="7" fillId="0" borderId="1" xfId="2" applyNumberFormat="1" applyFont="1" applyBorder="1" applyAlignment="1">
      <alignment horizontal="center" vertical="center"/>
    </xf>
    <xf numFmtId="2" fontId="7" fillId="0" borderId="1" xfId="2" applyNumberFormat="1" applyFont="1" applyBorder="1" applyAlignment="1">
      <alignment horizontal="center" vertical="center"/>
    </xf>
    <xf numFmtId="1" fontId="7" fillId="0" borderId="1" xfId="2" applyNumberFormat="1" applyFont="1" applyBorder="1" applyAlignment="1">
      <alignment horizontal="center" vertical="center"/>
    </xf>
    <xf numFmtId="0" fontId="10" fillId="0" borderId="1" xfId="0" applyFont="1" applyBorder="1" applyAlignment="1">
      <alignment horizontal="center" vertical="center" wrapText="1"/>
    </xf>
    <xf numFmtId="0" fontId="10" fillId="0" borderId="1" xfId="0" applyFont="1" applyBorder="1" applyAlignment="1">
      <alignment horizontal="left" vertical="center" wrapText="1"/>
    </xf>
    <xf numFmtId="0" fontId="10" fillId="0" borderId="1" xfId="0" applyFont="1" applyBorder="1" applyAlignment="1">
      <alignment horizontal="center" vertical="center"/>
    </xf>
    <xf numFmtId="3" fontId="10" fillId="2" borderId="1" xfId="0" applyNumberFormat="1" applyFont="1" applyFill="1" applyBorder="1" applyAlignment="1">
      <alignment horizontal="center" vertical="center"/>
    </xf>
    <xf numFmtId="166" fontId="10" fillId="2" borderId="1" xfId="0" applyNumberFormat="1" applyFont="1" applyFill="1" applyBorder="1" applyAlignment="1">
      <alignment horizontal="center" vertical="center"/>
    </xf>
    <xf numFmtId="9" fontId="10" fillId="0" borderId="1" xfId="0" applyNumberFormat="1" applyFont="1" applyBorder="1" applyAlignment="1">
      <alignment horizontal="center" vertical="center" wrapText="1"/>
    </xf>
    <xf numFmtId="3" fontId="10" fillId="0" borderId="1" xfId="0" applyNumberFormat="1" applyFont="1" applyBorder="1" applyAlignment="1">
      <alignment horizontal="center" vertical="center" wrapText="1"/>
    </xf>
    <xf numFmtId="0" fontId="11" fillId="0" borderId="1" xfId="0" applyFont="1" applyBorder="1" applyAlignment="1">
      <alignment horizontal="center" vertical="center" wrapText="1"/>
    </xf>
    <xf numFmtId="0" fontId="12" fillId="0" borderId="1" xfId="0" applyFont="1" applyBorder="1" applyAlignment="1">
      <alignment horizontal="center" vertical="center" wrapText="1"/>
    </xf>
    <xf numFmtId="0" fontId="11" fillId="0" borderId="1" xfId="0" applyFont="1" applyBorder="1" applyAlignment="1">
      <alignment horizontal="center" vertical="center"/>
    </xf>
    <xf numFmtId="3" fontId="11" fillId="2" borderId="1" xfId="0" applyNumberFormat="1" applyFont="1" applyFill="1" applyBorder="1" applyAlignment="1">
      <alignment horizontal="center" vertical="center"/>
    </xf>
    <xf numFmtId="166" fontId="11" fillId="2" borderId="1" xfId="0" applyNumberFormat="1" applyFont="1" applyFill="1" applyBorder="1" applyAlignment="1">
      <alignment horizontal="center" vertical="center"/>
    </xf>
    <xf numFmtId="9" fontId="11" fillId="0" borderId="1" xfId="0" applyNumberFormat="1" applyFont="1" applyBorder="1" applyAlignment="1">
      <alignment horizontal="center" vertical="center" wrapText="1"/>
    </xf>
    <xf numFmtId="3" fontId="11" fillId="0" borderId="1" xfId="0" applyNumberFormat="1" applyFont="1" applyBorder="1" applyAlignment="1">
      <alignment horizontal="center" vertical="center" wrapText="1"/>
    </xf>
    <xf numFmtId="0" fontId="5" fillId="0" borderId="1" xfId="0" applyFont="1" applyBorder="1" applyAlignment="1">
      <alignment horizontal="left" vertical="top" wrapText="1"/>
    </xf>
    <xf numFmtId="0" fontId="2" fillId="0" borderId="1" xfId="2" applyBorder="1" applyAlignment="1">
      <alignment horizontal="center" vertical="center" wrapText="1"/>
    </xf>
    <xf numFmtId="3" fontId="2" fillId="0" borderId="1" xfId="2" applyNumberFormat="1" applyBorder="1" applyAlignment="1">
      <alignment horizontal="center" vertical="center"/>
    </xf>
    <xf numFmtId="0" fontId="2" fillId="0" borderId="1" xfId="2" applyBorder="1" applyAlignment="1">
      <alignment horizontal="center" vertical="center"/>
    </xf>
    <xf numFmtId="9" fontId="2" fillId="0" borderId="1" xfId="2" applyNumberFormat="1" applyBorder="1" applyAlignment="1">
      <alignment horizontal="center" vertical="center" wrapText="1"/>
    </xf>
    <xf numFmtId="0" fontId="7" fillId="0" borderId="0" xfId="2" applyFont="1" applyAlignment="1">
      <alignment horizontal="center" vertical="top" wrapText="1"/>
    </xf>
    <xf numFmtId="166" fontId="9" fillId="3" borderId="1" xfId="0" applyNumberFormat="1" applyFont="1" applyFill="1" applyBorder="1" applyAlignment="1">
      <alignment horizontal="center" vertical="center" wrapText="1"/>
    </xf>
    <xf numFmtId="0" fontId="9" fillId="3" borderId="1" xfId="0" applyFont="1" applyFill="1" applyBorder="1" applyAlignment="1">
      <alignment horizontal="center" vertical="center" wrapText="1"/>
    </xf>
    <xf numFmtId="0" fontId="0" fillId="0" borderId="0" xfId="0" applyAlignment="1">
      <alignment horizontal="center"/>
    </xf>
    <xf numFmtId="0" fontId="8" fillId="0" borderId="0" xfId="0" applyFont="1" applyAlignment="1">
      <alignment horizontal="center"/>
    </xf>
    <xf numFmtId="44" fontId="10" fillId="0" borderId="1" xfId="0" applyNumberFormat="1" applyFont="1" applyBorder="1" applyAlignment="1">
      <alignment horizontal="center" vertical="center" wrapText="1"/>
    </xf>
    <xf numFmtId="44" fontId="11" fillId="0" borderId="1" xfId="0" applyNumberFormat="1" applyFont="1" applyBorder="1" applyAlignment="1">
      <alignment horizontal="center" vertical="center" wrapText="1"/>
    </xf>
    <xf numFmtId="44" fontId="2" fillId="0" borderId="1" xfId="2" applyNumberFormat="1" applyBorder="1" applyAlignment="1">
      <alignment horizontal="center" vertical="center" wrapText="1"/>
    </xf>
    <xf numFmtId="44" fontId="5" fillId="0" borderId="1" xfId="0" applyNumberFormat="1" applyFont="1" applyBorder="1" applyAlignment="1">
      <alignment horizontal="center" vertical="center"/>
    </xf>
    <xf numFmtId="44" fontId="7" fillId="0" borderId="1" xfId="0" applyNumberFormat="1" applyFont="1" applyBorder="1" applyAlignment="1">
      <alignment horizontal="center" vertical="center"/>
    </xf>
    <xf numFmtId="44" fontId="5" fillId="0" borderId="1" xfId="2" applyNumberFormat="1" applyFont="1" applyBorder="1" applyAlignment="1">
      <alignment horizontal="center" vertical="center"/>
    </xf>
  </cellXfs>
  <cellStyles count="3">
    <cellStyle name="Normalny" xfId="0" builtinId="0"/>
    <cellStyle name="Normalny 2" xfId="2" xr:uid="{00000000-0005-0000-0000-000001000000}"/>
    <cellStyle name="Procentowy"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12"/>
  <sheetViews>
    <sheetView zoomScaleNormal="100" workbookViewId="0">
      <selection activeCell="I7" sqref="I7:I9"/>
    </sheetView>
  </sheetViews>
  <sheetFormatPr defaultRowHeight="15" x14ac:dyDescent="0.25"/>
  <cols>
    <col min="1" max="1" width="7.42578125" customWidth="1"/>
    <col min="2" max="2" width="38.42578125" customWidth="1"/>
    <col min="5" max="5" width="14.140625" customWidth="1"/>
    <col min="6" max="6" width="17.28515625" customWidth="1"/>
    <col min="8" max="8" width="16" customWidth="1"/>
    <col min="9" max="9" width="21" customWidth="1"/>
  </cols>
  <sheetData>
    <row r="1" spans="1:9" x14ac:dyDescent="0.25">
      <c r="G1" s="60" t="s">
        <v>42</v>
      </c>
      <c r="H1" s="60"/>
      <c r="I1" s="60"/>
    </row>
    <row r="3" spans="1:9" x14ac:dyDescent="0.25">
      <c r="A3" s="1" t="s">
        <v>43</v>
      </c>
    </row>
    <row r="6" spans="1:9" ht="41.25" customHeight="1" x14ac:dyDescent="0.25">
      <c r="A6" s="2" t="s">
        <v>0</v>
      </c>
      <c r="B6" s="3" t="s">
        <v>1</v>
      </c>
      <c r="C6" s="4" t="s">
        <v>2</v>
      </c>
      <c r="D6" s="2" t="s">
        <v>3</v>
      </c>
      <c r="E6" s="5" t="s">
        <v>4</v>
      </c>
      <c r="F6" s="6" t="s">
        <v>5</v>
      </c>
      <c r="G6" s="7" t="s">
        <v>6</v>
      </c>
      <c r="H6" s="19" t="s">
        <v>7</v>
      </c>
      <c r="I6" s="8" t="s">
        <v>36</v>
      </c>
    </row>
    <row r="7" spans="1:9" ht="48" x14ac:dyDescent="0.25">
      <c r="A7" s="9">
        <v>1</v>
      </c>
      <c r="B7" s="10" t="s">
        <v>12</v>
      </c>
      <c r="C7" s="11">
        <v>2</v>
      </c>
      <c r="D7" s="9" t="s">
        <v>8</v>
      </c>
      <c r="E7" s="67"/>
      <c r="F7" s="12">
        <f>C7*E7</f>
        <v>0</v>
      </c>
      <c r="G7" s="13"/>
      <c r="H7" s="12">
        <f>F7*(G7+1)</f>
        <v>0</v>
      </c>
      <c r="I7" s="9"/>
    </row>
    <row r="8" spans="1:9" ht="48" x14ac:dyDescent="0.25">
      <c r="A8" s="9">
        <v>2</v>
      </c>
      <c r="B8" s="10" t="s">
        <v>9</v>
      </c>
      <c r="C8" s="11">
        <v>45</v>
      </c>
      <c r="D8" s="9" t="s">
        <v>8</v>
      </c>
      <c r="E8" s="67"/>
      <c r="F8" s="12">
        <f>C8*E8</f>
        <v>0</v>
      </c>
      <c r="G8" s="13"/>
      <c r="H8" s="12">
        <f t="shared" ref="H8:H9" si="0">F8*(G8+1)</f>
        <v>0</v>
      </c>
      <c r="I8" s="9"/>
    </row>
    <row r="9" spans="1:9" ht="48" x14ac:dyDescent="0.25">
      <c r="A9" s="9">
        <v>3</v>
      </c>
      <c r="B9" s="10" t="s">
        <v>10</v>
      </c>
      <c r="C9" s="14">
        <v>3</v>
      </c>
      <c r="D9" s="9" t="s">
        <v>8</v>
      </c>
      <c r="E9" s="67"/>
      <c r="F9" s="12">
        <f>C9*E9</f>
        <v>0</v>
      </c>
      <c r="G9" s="13"/>
      <c r="H9" s="12">
        <f t="shared" si="0"/>
        <v>0</v>
      </c>
      <c r="I9" s="9"/>
    </row>
    <row r="10" spans="1:9" x14ac:dyDescent="0.25">
      <c r="A10" s="15"/>
      <c r="B10" s="16" t="s">
        <v>11</v>
      </c>
      <c r="C10" s="16"/>
      <c r="D10" s="16"/>
      <c r="E10" s="17"/>
      <c r="F10" s="17">
        <f>SUM(F7:F9)</f>
        <v>0</v>
      </c>
      <c r="G10" s="16"/>
      <c r="H10" s="17">
        <f>SUM(H7:H9)</f>
        <v>0</v>
      </c>
      <c r="I10" s="16"/>
    </row>
    <row r="11" spans="1:9" x14ac:dyDescent="0.25">
      <c r="F11" s="18"/>
    </row>
    <row r="12" spans="1:9" ht="36" customHeight="1" x14ac:dyDescent="0.25">
      <c r="B12" s="57" t="s">
        <v>13</v>
      </c>
      <c r="C12" s="57"/>
      <c r="D12" s="57"/>
      <c r="E12" s="57"/>
      <c r="F12" s="57"/>
      <c r="G12" s="57"/>
      <c r="H12" s="57"/>
      <c r="I12" s="57"/>
    </row>
  </sheetData>
  <mergeCells count="2">
    <mergeCell ref="B12:I12"/>
    <mergeCell ref="G1:I1"/>
  </mergeCells>
  <pageMargins left="0.7" right="0.7" top="0.75" bottom="0.75" header="0.3" footer="0.3"/>
  <pageSetup paperSize="9" scale="92"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D91470-638E-48A6-BA18-7A1921E5F5CE}">
  <sheetPr>
    <pageSetUpPr fitToPage="1"/>
  </sheetPr>
  <dimension ref="A1:I11"/>
  <sheetViews>
    <sheetView workbookViewId="0">
      <selection activeCell="E7" sqref="E7"/>
    </sheetView>
  </sheetViews>
  <sheetFormatPr defaultRowHeight="15" x14ac:dyDescent="0.25"/>
  <cols>
    <col min="1" max="1" width="3.85546875" customWidth="1"/>
    <col min="2" max="2" width="33.42578125" customWidth="1"/>
    <col min="6" max="6" width="13.42578125" customWidth="1"/>
    <col min="8" max="8" width="12.85546875" customWidth="1"/>
    <col min="9" max="9" width="21.85546875" customWidth="1"/>
  </cols>
  <sheetData>
    <row r="1" spans="1:9" x14ac:dyDescent="0.25">
      <c r="G1" s="60" t="s">
        <v>42</v>
      </c>
      <c r="H1" s="60"/>
      <c r="I1" s="60"/>
    </row>
    <row r="3" spans="1:9" x14ac:dyDescent="0.25">
      <c r="A3" s="20" t="s">
        <v>44</v>
      </c>
      <c r="B3" s="20"/>
      <c r="C3" s="20"/>
      <c r="D3" s="20"/>
      <c r="E3" s="20"/>
    </row>
    <row r="6" spans="1:9" ht="38.25" x14ac:dyDescent="0.25">
      <c r="A6" s="2" t="s">
        <v>0</v>
      </c>
      <c r="B6" s="3" t="s">
        <v>1</v>
      </c>
      <c r="C6" s="4" t="s">
        <v>2</v>
      </c>
      <c r="D6" s="2" t="s">
        <v>3</v>
      </c>
      <c r="E6" s="5" t="s">
        <v>4</v>
      </c>
      <c r="F6" s="19" t="s">
        <v>5</v>
      </c>
      <c r="G6" s="7" t="s">
        <v>6</v>
      </c>
      <c r="H6" s="19" t="s">
        <v>7</v>
      </c>
      <c r="I6" s="3" t="s">
        <v>35</v>
      </c>
    </row>
    <row r="7" spans="1:9" ht="38.25" x14ac:dyDescent="0.25">
      <c r="A7" s="2">
        <v>1</v>
      </c>
      <c r="B7" s="53" t="s">
        <v>40</v>
      </c>
      <c r="C7" s="54">
        <v>300</v>
      </c>
      <c r="D7" s="55" t="s">
        <v>14</v>
      </c>
      <c r="E7" s="64"/>
      <c r="F7" s="64">
        <f>C7*E7</f>
        <v>0</v>
      </c>
      <c r="G7" s="56"/>
      <c r="H7" s="64">
        <f>F7*(G7+1)</f>
        <v>0</v>
      </c>
      <c r="I7" s="3"/>
    </row>
    <row r="8" spans="1:9" ht="36" x14ac:dyDescent="0.25">
      <c r="A8" s="21">
        <v>2</v>
      </c>
      <c r="B8" s="22" t="s">
        <v>39</v>
      </c>
      <c r="C8" s="23">
        <v>300</v>
      </c>
      <c r="D8" s="21" t="s">
        <v>14</v>
      </c>
      <c r="E8" s="65"/>
      <c r="F8" s="64">
        <f>C8*E8</f>
        <v>0</v>
      </c>
      <c r="G8" s="25"/>
      <c r="H8" s="64">
        <f>F8*(G8+1)</f>
        <v>0</v>
      </c>
      <c r="I8" s="21"/>
    </row>
    <row r="9" spans="1:9" x14ac:dyDescent="0.25">
      <c r="A9" s="21"/>
      <c r="B9" s="26" t="s">
        <v>11</v>
      </c>
      <c r="C9" s="27" t="s">
        <v>15</v>
      </c>
      <c r="D9" s="28" t="s">
        <v>15</v>
      </c>
      <c r="E9" s="29" t="s">
        <v>15</v>
      </c>
      <c r="F9" s="66">
        <f>SUM(F7:F8)</f>
        <v>0</v>
      </c>
      <c r="G9" s="31" t="s">
        <v>15</v>
      </c>
      <c r="H9" s="66">
        <f>SUM(H7:H8)</f>
        <v>0</v>
      </c>
      <c r="I9" s="28" t="s">
        <v>15</v>
      </c>
    </row>
    <row r="11" spans="1:9" x14ac:dyDescent="0.25">
      <c r="B11" s="61" t="s">
        <v>13</v>
      </c>
      <c r="C11" s="61"/>
      <c r="D11" s="61"/>
      <c r="E11" s="61"/>
      <c r="F11" s="61"/>
      <c r="G11" s="61"/>
      <c r="H11" s="61"/>
    </row>
  </sheetData>
  <mergeCells count="2">
    <mergeCell ref="G1:I1"/>
    <mergeCell ref="B11:H11"/>
  </mergeCells>
  <pageMargins left="0.7" right="0.7" top="0.75" bottom="0.75" header="0.3" footer="0.3"/>
  <pageSetup paperSize="9"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C56381-122B-4317-AFD4-5AEEA1D769F8}">
  <sheetPr>
    <pageSetUpPr fitToPage="1"/>
  </sheetPr>
  <dimension ref="A1:I16"/>
  <sheetViews>
    <sheetView workbookViewId="0">
      <selection activeCell="I7" sqref="I7"/>
    </sheetView>
  </sheetViews>
  <sheetFormatPr defaultRowHeight="15" x14ac:dyDescent="0.25"/>
  <cols>
    <col min="1" max="1" width="5" customWidth="1"/>
    <col min="2" max="2" width="52.140625" customWidth="1"/>
    <col min="5" max="5" width="16" customWidth="1"/>
    <col min="6" max="6" width="14" customWidth="1"/>
    <col min="8" max="8" width="14.42578125" customWidth="1"/>
    <col min="9" max="9" width="21.28515625" customWidth="1"/>
  </cols>
  <sheetData>
    <row r="1" spans="1:9" x14ac:dyDescent="0.25">
      <c r="G1" s="60" t="s">
        <v>42</v>
      </c>
      <c r="H1" s="60"/>
      <c r="I1" s="60"/>
    </row>
    <row r="3" spans="1:9" x14ac:dyDescent="0.25">
      <c r="A3" s="1" t="s">
        <v>45</v>
      </c>
    </row>
    <row r="6" spans="1:9" ht="38.25" x14ac:dyDescent="0.25">
      <c r="A6" s="2" t="s">
        <v>0</v>
      </c>
      <c r="B6" s="3" t="s">
        <v>1</v>
      </c>
      <c r="C6" s="4" t="s">
        <v>2</v>
      </c>
      <c r="D6" s="2" t="s">
        <v>3</v>
      </c>
      <c r="E6" s="5" t="s">
        <v>4</v>
      </c>
      <c r="F6" s="19" t="s">
        <v>5</v>
      </c>
      <c r="G6" s="7" t="s">
        <v>6</v>
      </c>
      <c r="H6" s="19" t="s">
        <v>7</v>
      </c>
      <c r="I6" s="3" t="s">
        <v>35</v>
      </c>
    </row>
    <row r="7" spans="1:9" ht="36" x14ac:dyDescent="0.25">
      <c r="A7" s="9">
        <v>1</v>
      </c>
      <c r="B7" s="32" t="s">
        <v>16</v>
      </c>
      <c r="C7" s="14">
        <v>650</v>
      </c>
      <c r="D7" s="9" t="s">
        <v>17</v>
      </c>
      <c r="E7" s="67"/>
      <c r="F7" s="12">
        <f>C7*E7</f>
        <v>0</v>
      </c>
      <c r="G7" s="13"/>
      <c r="H7" s="12">
        <f>F7*(G7+1)</f>
        <v>0</v>
      </c>
      <c r="I7" s="9"/>
    </row>
    <row r="8" spans="1:9" ht="36" x14ac:dyDescent="0.25">
      <c r="A8" s="9">
        <v>2</v>
      </c>
      <c r="B8" s="32" t="s">
        <v>18</v>
      </c>
      <c r="C8" s="14">
        <v>400</v>
      </c>
      <c r="D8" s="9" t="s">
        <v>17</v>
      </c>
      <c r="E8" s="67"/>
      <c r="F8" s="12">
        <f t="shared" ref="F8:F13" si="0">C8*E8</f>
        <v>0</v>
      </c>
      <c r="G8" s="13"/>
      <c r="H8" s="12">
        <f t="shared" ref="H8:H13" si="1">F8*(G8+1)</f>
        <v>0</v>
      </c>
      <c r="I8" s="9"/>
    </row>
    <row r="9" spans="1:9" ht="36" x14ac:dyDescent="0.25">
      <c r="A9" s="9">
        <v>3</v>
      </c>
      <c r="B9" s="32" t="s">
        <v>19</v>
      </c>
      <c r="C9" s="14">
        <v>20</v>
      </c>
      <c r="D9" s="9" t="s">
        <v>17</v>
      </c>
      <c r="E9" s="67"/>
      <c r="F9" s="12">
        <f t="shared" si="0"/>
        <v>0</v>
      </c>
      <c r="G9" s="13"/>
      <c r="H9" s="12">
        <f t="shared" si="1"/>
        <v>0</v>
      </c>
      <c r="I9" s="33"/>
    </row>
    <row r="10" spans="1:9" ht="156" x14ac:dyDescent="0.25">
      <c r="A10" s="9">
        <v>4</v>
      </c>
      <c r="B10" s="32" t="s">
        <v>20</v>
      </c>
      <c r="C10" s="14">
        <v>10</v>
      </c>
      <c r="D10" s="9" t="s">
        <v>17</v>
      </c>
      <c r="E10" s="67"/>
      <c r="F10" s="12">
        <f t="shared" si="0"/>
        <v>0</v>
      </c>
      <c r="G10" s="13"/>
      <c r="H10" s="12">
        <f t="shared" si="1"/>
        <v>0</v>
      </c>
      <c r="I10" s="33"/>
    </row>
    <row r="11" spans="1:9" ht="72" x14ac:dyDescent="0.25">
      <c r="A11" s="9">
        <v>5</v>
      </c>
      <c r="B11" s="32" t="s">
        <v>21</v>
      </c>
      <c r="C11" s="14">
        <v>10</v>
      </c>
      <c r="D11" s="9" t="s">
        <v>17</v>
      </c>
      <c r="E11" s="67"/>
      <c r="F11" s="12">
        <f t="shared" si="0"/>
        <v>0</v>
      </c>
      <c r="G11" s="13"/>
      <c r="H11" s="12">
        <f t="shared" si="1"/>
        <v>0</v>
      </c>
      <c r="I11" s="33"/>
    </row>
    <row r="12" spans="1:9" ht="180" x14ac:dyDescent="0.25">
      <c r="A12" s="9">
        <v>6</v>
      </c>
      <c r="B12" s="32" t="s">
        <v>22</v>
      </c>
      <c r="C12" s="14">
        <v>20</v>
      </c>
      <c r="D12" s="9" t="s">
        <v>17</v>
      </c>
      <c r="E12" s="67"/>
      <c r="F12" s="12">
        <f t="shared" si="0"/>
        <v>0</v>
      </c>
      <c r="G12" s="13"/>
      <c r="H12" s="12">
        <f t="shared" si="1"/>
        <v>0</v>
      </c>
      <c r="I12" s="33"/>
    </row>
    <row r="13" spans="1:9" ht="132" x14ac:dyDescent="0.25">
      <c r="A13" s="9">
        <v>7</v>
      </c>
      <c r="B13" s="32" t="s">
        <v>23</v>
      </c>
      <c r="C13" s="14">
        <v>10</v>
      </c>
      <c r="D13" s="9" t="s">
        <v>17</v>
      </c>
      <c r="E13" s="67"/>
      <c r="F13" s="12">
        <f t="shared" si="0"/>
        <v>0</v>
      </c>
      <c r="G13" s="13"/>
      <c r="H13" s="12">
        <f t="shared" si="1"/>
        <v>0</v>
      </c>
      <c r="I13" s="33"/>
    </row>
    <row r="14" spans="1:9" x14ac:dyDescent="0.25">
      <c r="A14" s="16"/>
      <c r="B14" s="34"/>
      <c r="C14" s="35" t="s">
        <v>24</v>
      </c>
      <c r="D14" s="16" t="s">
        <v>24</v>
      </c>
      <c r="E14" s="36" t="s">
        <v>24</v>
      </c>
      <c r="F14" s="17">
        <f>SUM(F7:F13)</f>
        <v>0</v>
      </c>
      <c r="G14" s="37" t="s">
        <v>24</v>
      </c>
      <c r="H14" s="17">
        <f>SUM(H7:H13)</f>
        <v>0</v>
      </c>
      <c r="I14" s="16" t="s">
        <v>24</v>
      </c>
    </row>
    <row r="16" spans="1:9" x14ac:dyDescent="0.25">
      <c r="B16" s="61" t="s">
        <v>13</v>
      </c>
      <c r="C16" s="61"/>
      <c r="D16" s="61"/>
      <c r="E16" s="61"/>
      <c r="F16" s="61"/>
      <c r="G16" s="61"/>
      <c r="H16" s="61"/>
    </row>
  </sheetData>
  <mergeCells count="2">
    <mergeCell ref="G1:I1"/>
    <mergeCell ref="B16:H16"/>
  </mergeCells>
  <pageMargins left="0.7" right="0.7" top="0.75" bottom="0.75" header="0.3" footer="0.3"/>
  <pageSetup paperSize="9" scale="87" fitToHeight="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B39816-0998-485C-9CF2-F90E91CFB1AF}">
  <sheetPr>
    <pageSetUpPr fitToPage="1"/>
  </sheetPr>
  <dimension ref="A1:I14"/>
  <sheetViews>
    <sheetView tabSelected="1" topLeftCell="A16" workbookViewId="0">
      <selection activeCell="B9" sqref="B9"/>
    </sheetView>
  </sheetViews>
  <sheetFormatPr defaultRowHeight="15" x14ac:dyDescent="0.25"/>
  <cols>
    <col min="1" max="1" width="5.7109375" customWidth="1"/>
    <col min="2" max="2" width="43.42578125" customWidth="1"/>
    <col min="5" max="5" width="14.42578125" customWidth="1"/>
    <col min="6" max="6" width="15.85546875" customWidth="1"/>
    <col min="8" max="8" width="12.85546875" customWidth="1"/>
    <col min="9" max="9" width="24.5703125" customWidth="1"/>
  </cols>
  <sheetData>
    <row r="1" spans="1:9" x14ac:dyDescent="0.25">
      <c r="G1" s="60" t="s">
        <v>42</v>
      </c>
      <c r="H1" s="60"/>
      <c r="I1" s="60"/>
    </row>
    <row r="3" spans="1:9" x14ac:dyDescent="0.25">
      <c r="B3" s="20" t="s">
        <v>46</v>
      </c>
    </row>
    <row r="5" spans="1:9" x14ac:dyDescent="0.25">
      <c r="A5" s="59" t="s">
        <v>0</v>
      </c>
      <c r="B5" s="59" t="s">
        <v>33</v>
      </c>
      <c r="C5" s="59" t="s">
        <v>25</v>
      </c>
      <c r="D5" s="59" t="s">
        <v>2</v>
      </c>
      <c r="E5" s="58" t="s">
        <v>37</v>
      </c>
      <c r="F5" s="59" t="s">
        <v>26</v>
      </c>
      <c r="G5" s="58" t="s">
        <v>27</v>
      </c>
      <c r="H5" s="59" t="s">
        <v>28</v>
      </c>
      <c r="I5" s="59" t="s">
        <v>34</v>
      </c>
    </row>
    <row r="6" spans="1:9" x14ac:dyDescent="0.25">
      <c r="A6" s="59"/>
      <c r="B6" s="59"/>
      <c r="C6" s="59"/>
      <c r="D6" s="59"/>
      <c r="E6" s="58"/>
      <c r="F6" s="59"/>
      <c r="G6" s="58"/>
      <c r="H6" s="59"/>
      <c r="I6" s="59"/>
    </row>
    <row r="7" spans="1:9" x14ac:dyDescent="0.25">
      <c r="A7" s="59"/>
      <c r="B7" s="59"/>
      <c r="C7" s="59"/>
      <c r="D7" s="59"/>
      <c r="E7" s="58"/>
      <c r="F7" s="59"/>
      <c r="G7" s="58"/>
      <c r="H7" s="59"/>
      <c r="I7" s="59"/>
    </row>
    <row r="8" spans="1:9" ht="127.5" x14ac:dyDescent="0.25">
      <c r="A8" s="38">
        <v>1</v>
      </c>
      <c r="B8" s="39" t="s">
        <v>29</v>
      </c>
      <c r="C8" s="40" t="s">
        <v>8</v>
      </c>
      <c r="D8" s="41">
        <v>12</v>
      </c>
      <c r="E8" s="42"/>
      <c r="F8" s="62">
        <f>D8*E8</f>
        <v>0</v>
      </c>
      <c r="G8" s="43"/>
      <c r="H8" s="62">
        <f>F8*(G8+1)</f>
        <v>0</v>
      </c>
      <c r="I8" s="44"/>
    </row>
    <row r="9" spans="1:9" ht="127.5" x14ac:dyDescent="0.25">
      <c r="A9" s="38">
        <v>2</v>
      </c>
      <c r="B9" s="39" t="s">
        <v>30</v>
      </c>
      <c r="C9" s="40" t="s">
        <v>8</v>
      </c>
      <c r="D9" s="41">
        <v>9</v>
      </c>
      <c r="E9" s="42"/>
      <c r="F9" s="62">
        <f t="shared" ref="F9:F11" si="0">D9*E9</f>
        <v>0</v>
      </c>
      <c r="G9" s="43"/>
      <c r="H9" s="62">
        <f t="shared" ref="H9:H11" si="1">F9*(G9+1)</f>
        <v>0</v>
      </c>
      <c r="I9" s="44"/>
    </row>
    <row r="10" spans="1:9" ht="127.5" x14ac:dyDescent="0.25">
      <c r="A10" s="38">
        <v>3</v>
      </c>
      <c r="B10" s="39" t="s">
        <v>31</v>
      </c>
      <c r="C10" s="40" t="s">
        <v>8</v>
      </c>
      <c r="D10" s="41">
        <v>2</v>
      </c>
      <c r="E10" s="42"/>
      <c r="F10" s="62">
        <f t="shared" si="0"/>
        <v>0</v>
      </c>
      <c r="G10" s="43"/>
      <c r="H10" s="62">
        <f t="shared" si="1"/>
        <v>0</v>
      </c>
      <c r="I10" s="44"/>
    </row>
    <row r="11" spans="1:9" ht="127.5" x14ac:dyDescent="0.25">
      <c r="A11" s="38">
        <v>4</v>
      </c>
      <c r="B11" s="39" t="s">
        <v>32</v>
      </c>
      <c r="C11" s="40" t="s">
        <v>8</v>
      </c>
      <c r="D11" s="41">
        <v>3</v>
      </c>
      <c r="E11" s="42"/>
      <c r="F11" s="62">
        <f t="shared" si="0"/>
        <v>0</v>
      </c>
      <c r="G11" s="43"/>
      <c r="H11" s="62">
        <f t="shared" si="1"/>
        <v>0</v>
      </c>
      <c r="I11" s="44"/>
    </row>
    <row r="12" spans="1:9" ht="15.75" x14ac:dyDescent="0.25">
      <c r="A12" s="45"/>
      <c r="B12" s="46" t="s">
        <v>11</v>
      </c>
      <c r="C12" s="47" t="s">
        <v>15</v>
      </c>
      <c r="D12" s="48" t="s">
        <v>15</v>
      </c>
      <c r="E12" s="49" t="s">
        <v>15</v>
      </c>
      <c r="F12" s="63">
        <f>SUM(F8:F11)</f>
        <v>0</v>
      </c>
      <c r="G12" s="50" t="s">
        <v>15</v>
      </c>
      <c r="H12" s="63">
        <f>SUM(H8:H11)</f>
        <v>0</v>
      </c>
      <c r="I12" s="51" t="s">
        <v>15</v>
      </c>
    </row>
    <row r="14" spans="1:9" x14ac:dyDescent="0.25">
      <c r="B14" s="61" t="s">
        <v>13</v>
      </c>
      <c r="C14" s="61"/>
      <c r="D14" s="61"/>
      <c r="E14" s="61"/>
      <c r="F14" s="61"/>
      <c r="G14" s="61"/>
      <c r="H14" s="61"/>
    </row>
  </sheetData>
  <mergeCells count="11">
    <mergeCell ref="G1:I1"/>
    <mergeCell ref="B14:H14"/>
    <mergeCell ref="G5:G7"/>
    <mergeCell ref="H5:H7"/>
    <mergeCell ref="I5:I7"/>
    <mergeCell ref="A5:A7"/>
    <mergeCell ref="B5:B7"/>
    <mergeCell ref="C5:C7"/>
    <mergeCell ref="D5:D7"/>
    <mergeCell ref="E5:E7"/>
    <mergeCell ref="F5:F7"/>
  </mergeCells>
  <pageMargins left="0.7" right="0.7" top="0.75" bottom="0.75" header="0.3" footer="0.3"/>
  <pageSetup paperSize="9" scale="90" fitToHeight="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4F1CDD-1C0E-4213-B50E-8116C683BC21}">
  <sheetPr>
    <pageSetUpPr fitToPage="1"/>
  </sheetPr>
  <dimension ref="A1:I11"/>
  <sheetViews>
    <sheetView workbookViewId="0">
      <selection activeCell="G8" sqref="G8"/>
    </sheetView>
  </sheetViews>
  <sheetFormatPr defaultRowHeight="15" x14ac:dyDescent="0.25"/>
  <cols>
    <col min="2" max="2" width="40.28515625" customWidth="1"/>
    <col min="6" max="6" width="13.85546875" customWidth="1"/>
    <col min="8" max="8" width="14.7109375" customWidth="1"/>
    <col min="9" max="9" width="21.7109375" customWidth="1"/>
  </cols>
  <sheetData>
    <row r="1" spans="1:9" x14ac:dyDescent="0.25">
      <c r="G1" s="60" t="s">
        <v>42</v>
      </c>
      <c r="H1" s="60"/>
      <c r="I1" s="60"/>
    </row>
    <row r="4" spans="1:9" x14ac:dyDescent="0.25">
      <c r="A4" s="20" t="s">
        <v>47</v>
      </c>
      <c r="B4" s="20"/>
      <c r="C4" s="20"/>
      <c r="D4" s="20"/>
      <c r="E4" s="20"/>
    </row>
    <row r="7" spans="1:9" ht="54.75" customHeight="1" x14ac:dyDescent="0.25">
      <c r="A7" s="2" t="s">
        <v>0</v>
      </c>
      <c r="B7" s="3" t="s">
        <v>1</v>
      </c>
      <c r="C7" s="4" t="s">
        <v>2</v>
      </c>
      <c r="D7" s="2" t="s">
        <v>3</v>
      </c>
      <c r="E7" s="5" t="s">
        <v>4</v>
      </c>
      <c r="F7" s="19" t="s">
        <v>5</v>
      </c>
      <c r="G7" s="7" t="s">
        <v>6</v>
      </c>
      <c r="H7" s="19" t="s">
        <v>7</v>
      </c>
      <c r="I7" s="3" t="s">
        <v>35</v>
      </c>
    </row>
    <row r="8" spans="1:9" ht="72" x14ac:dyDescent="0.25">
      <c r="A8" s="21">
        <v>1</v>
      </c>
      <c r="B8" s="52" t="s">
        <v>38</v>
      </c>
      <c r="C8" s="23">
        <v>15</v>
      </c>
      <c r="D8" s="21" t="s">
        <v>14</v>
      </c>
      <c r="E8" s="24"/>
      <c r="F8" s="24">
        <f>C8*E8</f>
        <v>0</v>
      </c>
      <c r="G8" s="25"/>
      <c r="H8" s="24">
        <f>F8*(G8+1)</f>
        <v>0</v>
      </c>
      <c r="I8" s="21"/>
    </row>
    <row r="9" spans="1:9" x14ac:dyDescent="0.25">
      <c r="A9" s="21"/>
      <c r="B9" s="26" t="s">
        <v>11</v>
      </c>
      <c r="C9" s="27" t="s">
        <v>15</v>
      </c>
      <c r="D9" s="28" t="s">
        <v>15</v>
      </c>
      <c r="E9" s="29" t="s">
        <v>15</v>
      </c>
      <c r="F9" s="30">
        <f>SUM(F8)</f>
        <v>0</v>
      </c>
      <c r="G9" s="31" t="s">
        <v>15</v>
      </c>
      <c r="H9" s="30">
        <f>SUM(H8)</f>
        <v>0</v>
      </c>
      <c r="I9" s="28" t="s">
        <v>15</v>
      </c>
    </row>
    <row r="11" spans="1:9" x14ac:dyDescent="0.25">
      <c r="B11" s="61" t="s">
        <v>13</v>
      </c>
      <c r="C11" s="61"/>
      <c r="D11" s="61"/>
      <c r="E11" s="61"/>
      <c r="F11" s="61"/>
      <c r="G11" s="61"/>
      <c r="H11" s="61"/>
    </row>
  </sheetData>
  <mergeCells count="2">
    <mergeCell ref="G1:I1"/>
    <mergeCell ref="B11:H11"/>
  </mergeCells>
  <pageMargins left="0.7" right="0.7" top="0.75" bottom="0.75" header="0.3" footer="0.3"/>
  <pageSetup paperSize="9" scale="96" fitToHeight="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CEDB9B-3F80-4DC7-ACD3-3EB12F88E596}">
  <sheetPr>
    <pageSetUpPr fitToPage="1"/>
  </sheetPr>
  <dimension ref="A1:I10"/>
  <sheetViews>
    <sheetView workbookViewId="0">
      <selection activeCell="I20" sqref="I20"/>
    </sheetView>
  </sheetViews>
  <sheetFormatPr defaultRowHeight="15" x14ac:dyDescent="0.25"/>
  <cols>
    <col min="1" max="1" width="5.140625" customWidth="1"/>
    <col min="2" max="2" width="48.5703125" customWidth="1"/>
    <col min="5" max="6" width="13.7109375" customWidth="1"/>
    <col min="8" max="8" width="18.42578125" customWidth="1"/>
    <col min="9" max="9" width="22.28515625" customWidth="1"/>
  </cols>
  <sheetData>
    <row r="1" spans="1:9" x14ac:dyDescent="0.25">
      <c r="G1" s="60" t="s">
        <v>42</v>
      </c>
      <c r="H1" s="60"/>
      <c r="I1" s="60"/>
    </row>
    <row r="3" spans="1:9" x14ac:dyDescent="0.25">
      <c r="A3" s="20" t="s">
        <v>48</v>
      </c>
      <c r="B3" s="20"/>
      <c r="C3" s="20"/>
      <c r="D3" s="20"/>
      <c r="E3" s="20"/>
    </row>
    <row r="6" spans="1:9" ht="45" customHeight="1" x14ac:dyDescent="0.25">
      <c r="A6" s="2" t="s">
        <v>0</v>
      </c>
      <c r="B6" s="3" t="s">
        <v>1</v>
      </c>
      <c r="C6" s="4" t="s">
        <v>2</v>
      </c>
      <c r="D6" s="2" t="s">
        <v>3</v>
      </c>
      <c r="E6" s="5" t="s">
        <v>4</v>
      </c>
      <c r="F6" s="19" t="s">
        <v>5</v>
      </c>
      <c r="G6" s="7" t="s">
        <v>6</v>
      </c>
      <c r="H6" s="19" t="s">
        <v>7</v>
      </c>
      <c r="I6" s="3" t="s">
        <v>35</v>
      </c>
    </row>
    <row r="7" spans="1:9" ht="66.75" customHeight="1" x14ac:dyDescent="0.25">
      <c r="A7" s="21">
        <v>1</v>
      </c>
      <c r="B7" s="52" t="s">
        <v>41</v>
      </c>
      <c r="C7" s="23">
        <v>30</v>
      </c>
      <c r="D7" s="21" t="s">
        <v>8</v>
      </c>
      <c r="E7" s="24"/>
      <c r="F7" s="24">
        <f>C7*E7</f>
        <v>0</v>
      </c>
      <c r="G7" s="25"/>
      <c r="H7" s="24">
        <f>F7*(G7+1)</f>
        <v>0</v>
      </c>
      <c r="I7" s="21"/>
    </row>
    <row r="8" spans="1:9" x14ac:dyDescent="0.25">
      <c r="A8" s="21"/>
      <c r="B8" s="26" t="s">
        <v>11</v>
      </c>
      <c r="C8" s="27" t="s">
        <v>15</v>
      </c>
      <c r="D8" s="28" t="s">
        <v>15</v>
      </c>
      <c r="E8" s="29" t="s">
        <v>15</v>
      </c>
      <c r="F8" s="30">
        <f>SUM(F7)</f>
        <v>0</v>
      </c>
      <c r="G8" s="31" t="s">
        <v>15</v>
      </c>
      <c r="H8" s="30">
        <f>SUM(H7)</f>
        <v>0</v>
      </c>
      <c r="I8" s="28" t="s">
        <v>15</v>
      </c>
    </row>
    <row r="10" spans="1:9" x14ac:dyDescent="0.25">
      <c r="B10" s="61" t="s">
        <v>13</v>
      </c>
      <c r="C10" s="61"/>
      <c r="D10" s="61"/>
      <c r="E10" s="61"/>
      <c r="F10" s="61"/>
      <c r="G10" s="61"/>
      <c r="H10" s="61"/>
    </row>
  </sheetData>
  <mergeCells count="2">
    <mergeCell ref="G1:I1"/>
    <mergeCell ref="B10:H10"/>
  </mergeCells>
  <pageMargins left="0.7" right="0.7" top="0.75" bottom="0.75" header="0.3" footer="0.3"/>
  <pageSetup paperSize="9" scale="87"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6</vt:i4>
      </vt:variant>
    </vt:vector>
  </HeadingPairs>
  <TitlesOfParts>
    <vt:vector size="6" baseType="lpstr">
      <vt:lpstr>Arkusz1</vt:lpstr>
      <vt:lpstr>Arkusz2</vt:lpstr>
      <vt:lpstr>Arkusz3</vt:lpstr>
      <vt:lpstr>Arkusz4</vt:lpstr>
      <vt:lpstr>Arkusz5</vt:lpstr>
      <vt:lpstr>Arkusz6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Monika Woźniak</dc:creator>
  <cp:lastModifiedBy>Karolina Hetmanowska-Prentke</cp:lastModifiedBy>
  <cp:lastPrinted>2024-04-24T08:08:55Z</cp:lastPrinted>
  <dcterms:created xsi:type="dcterms:W3CDTF">2024-03-26T12:19:59Z</dcterms:created>
  <dcterms:modified xsi:type="dcterms:W3CDTF">2024-04-29T08:35:51Z</dcterms:modified>
</cp:coreProperties>
</file>