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Sylwia.Lempart\Desktop\"/>
    </mc:Choice>
  </mc:AlternateContent>
  <xr:revisionPtr revIDLastSave="0" documentId="13_ncr:1_{83165FE5-4610-409D-A8A6-363D36368373}" xr6:coauthVersionLast="47" xr6:coauthVersionMax="47" xr10:uidLastSave="{00000000-0000-0000-0000-000000000000}"/>
  <bookViews>
    <workbookView xWindow="-120" yWindow="-120" windowWidth="29040" windowHeight="15840" tabRatio="500" xr2:uid="{00000000-000D-0000-FFFF-FFFF00000000}"/>
  </bookViews>
  <sheets>
    <sheet name="załącznik nr1b" sheetId="2" r:id="rId1"/>
  </sheets>
  <definedNames>
    <definedName name="_FilterDatabase" localSheetId="0" hidden="1">'załącznik nr1b'!$B$7:$H$248</definedName>
    <definedName name="_xlnm._FilterDatabase" localSheetId="0" hidden="1">'załącznik nr1b'!$B$7:$H$248</definedName>
    <definedName name="_xlnm.Print_Area" localSheetId="0">'załącznik nr1b'!$B$1:$H$268</definedName>
    <definedName name="Print_Area" localSheetId="0">'załącznik nr1b'!$B$1:$H$258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D58" i="2" l="1"/>
  <c r="D117" i="2" s="1"/>
  <c r="D146" i="2" s="1"/>
  <c r="D169" i="2" s="1"/>
  <c r="D204" i="2" s="1"/>
  <c r="D233" i="2" s="1"/>
  <c r="H48" i="2" l="1"/>
  <c r="H49" i="2"/>
  <c r="B248" i="2" l="1"/>
  <c r="B256" i="2" s="1"/>
  <c r="H247" i="2"/>
  <c r="H246" i="2"/>
  <c r="H245" i="2"/>
  <c r="H244" i="2"/>
  <c r="H243" i="2"/>
  <c r="H242" i="2"/>
  <c r="B242" i="2"/>
  <c r="B243" i="2" s="1"/>
  <c r="H241" i="2"/>
  <c r="H240" i="2"/>
  <c r="H239" i="2"/>
  <c r="H238" i="2"/>
  <c r="H237" i="2"/>
  <c r="B237" i="2"/>
  <c r="B238" i="2" s="1"/>
  <c r="B239" i="2" s="1"/>
  <c r="H236" i="2"/>
  <c r="B231" i="2"/>
  <c r="B255" i="2" s="1"/>
  <c r="H230" i="2"/>
  <c r="H229" i="2"/>
  <c r="H228" i="2"/>
  <c r="B228" i="2"/>
  <c r="B229" i="2" s="1"/>
  <c r="H227" i="2"/>
  <c r="H226" i="2"/>
  <c r="H225" i="2"/>
  <c r="H224" i="2"/>
  <c r="B224" i="2"/>
  <c r="B225" i="2" s="1"/>
  <c r="B226" i="2" s="1"/>
  <c r="H223" i="2"/>
  <c r="H222" i="2"/>
  <c r="H221" i="2"/>
  <c r="H220" i="2"/>
  <c r="H219" i="2"/>
  <c r="H218" i="2"/>
  <c r="H217" i="2"/>
  <c r="H216" i="2"/>
  <c r="H215" i="2"/>
  <c r="H214" i="2"/>
  <c r="H213" i="2"/>
  <c r="H212" i="2"/>
  <c r="H211" i="2"/>
  <c r="B211" i="2"/>
  <c r="B212" i="2" s="1"/>
  <c r="B213" i="2" s="1"/>
  <c r="B214" i="2" s="1"/>
  <c r="B215" i="2" s="1"/>
  <c r="B216" i="2" s="1"/>
  <c r="B217" i="2" s="1"/>
  <c r="B218" i="2" s="1"/>
  <c r="B219" i="2" s="1"/>
  <c r="B220" i="2" s="1"/>
  <c r="B221" i="2" s="1"/>
  <c r="B222" i="2" s="1"/>
  <c r="H210" i="2"/>
  <c r="H209" i="2"/>
  <c r="H208" i="2"/>
  <c r="B208" i="2"/>
  <c r="H207" i="2"/>
  <c r="B202" i="2"/>
  <c r="B254" i="2" s="1"/>
  <c r="H201" i="2"/>
  <c r="H200" i="2"/>
  <c r="H199" i="2"/>
  <c r="H198" i="2"/>
  <c r="H197" i="2"/>
  <c r="H196" i="2"/>
  <c r="H195" i="2"/>
  <c r="H194" i="2"/>
  <c r="H193" i="2"/>
  <c r="H192" i="2"/>
  <c r="H191" i="2"/>
  <c r="H190" i="2"/>
  <c r="H189" i="2"/>
  <c r="H188" i="2"/>
  <c r="H187" i="2"/>
  <c r="H186" i="2"/>
  <c r="H185" i="2"/>
  <c r="H184" i="2"/>
  <c r="H183" i="2"/>
  <c r="H182" i="2"/>
  <c r="H181" i="2"/>
  <c r="H180" i="2"/>
  <c r="H179" i="2"/>
  <c r="H178" i="2"/>
  <c r="H177" i="2"/>
  <c r="H176" i="2"/>
  <c r="H175" i="2"/>
  <c r="H174" i="2"/>
  <c r="H173" i="2"/>
  <c r="B173" i="2"/>
  <c r="B174" i="2" s="1"/>
  <c r="B175" i="2" s="1"/>
  <c r="B176" i="2" s="1"/>
  <c r="B177" i="2" s="1"/>
  <c r="B178" i="2" s="1"/>
  <c r="B179" i="2" s="1"/>
  <c r="B180" i="2" s="1"/>
  <c r="B181" i="2" s="1"/>
  <c r="B182" i="2" s="1"/>
  <c r="B183" i="2" s="1"/>
  <c r="B184" i="2" s="1"/>
  <c r="B185" i="2" s="1"/>
  <c r="B186" i="2" s="1"/>
  <c r="B187" i="2" s="1"/>
  <c r="B188" i="2" s="1"/>
  <c r="B189" i="2" s="1"/>
  <c r="B190" i="2" s="1"/>
  <c r="B191" i="2" s="1"/>
  <c r="B192" i="2" s="1"/>
  <c r="B193" i="2" s="1"/>
  <c r="B194" i="2" s="1"/>
  <c r="B195" i="2" s="1"/>
  <c r="B196" i="2" s="1"/>
  <c r="H172" i="2"/>
  <c r="B167" i="2"/>
  <c r="B253" i="2" s="1"/>
  <c r="H166" i="2"/>
  <c r="H165" i="2"/>
  <c r="H164" i="2"/>
  <c r="H163" i="2"/>
  <c r="H162" i="2"/>
  <c r="H161" i="2"/>
  <c r="H160" i="2"/>
  <c r="H159" i="2"/>
  <c r="H158" i="2"/>
  <c r="H157" i="2"/>
  <c r="B157" i="2"/>
  <c r="B158" i="2" s="1"/>
  <c r="B159" i="2" s="1"/>
  <c r="B160" i="2" s="1"/>
  <c r="B161" i="2" s="1"/>
  <c r="B162" i="2" s="1"/>
  <c r="B163" i="2" s="1"/>
  <c r="B164" i="2" s="1"/>
  <c r="H156" i="2"/>
  <c r="H155" i="2"/>
  <c r="H154" i="2"/>
  <c r="B154" i="2"/>
  <c r="B155" i="2" s="1"/>
  <c r="H153" i="2"/>
  <c r="H152" i="2"/>
  <c r="H151" i="2"/>
  <c r="H150" i="2"/>
  <c r="B150" i="2"/>
  <c r="B151" i="2" s="1"/>
  <c r="B152" i="2" s="1"/>
  <c r="H149" i="2"/>
  <c r="B144" i="2"/>
  <c r="B252" i="2" s="1"/>
  <c r="H143" i="2"/>
  <c r="H142" i="2"/>
  <c r="H141" i="2"/>
  <c r="H140" i="2"/>
  <c r="H139" i="2"/>
  <c r="H138" i="2"/>
  <c r="H137" i="2"/>
  <c r="H136" i="2"/>
  <c r="B136" i="2"/>
  <c r="H135" i="2"/>
  <c r="H134" i="2"/>
  <c r="H133" i="2"/>
  <c r="H132" i="2"/>
  <c r="H131" i="2"/>
  <c r="H130" i="2"/>
  <c r="H129" i="2"/>
  <c r="H128" i="2"/>
  <c r="H127" i="2"/>
  <c r="H126" i="2"/>
  <c r="H125" i="2"/>
  <c r="H124" i="2"/>
  <c r="H123" i="2"/>
  <c r="H122" i="2"/>
  <c r="H121" i="2"/>
  <c r="B121" i="2"/>
  <c r="B122" i="2" s="1"/>
  <c r="B123" i="2" s="1"/>
  <c r="B124" i="2" s="1"/>
  <c r="B125" i="2" s="1"/>
  <c r="B126" i="2" s="1"/>
  <c r="B127" i="2" s="1"/>
  <c r="B128" i="2" s="1"/>
  <c r="B129" i="2" s="1"/>
  <c r="B130" i="2" s="1"/>
  <c r="B131" i="2" s="1"/>
  <c r="B132" i="2" s="1"/>
  <c r="B133" i="2" s="1"/>
  <c r="B134" i="2" s="1"/>
  <c r="H120" i="2"/>
  <c r="B115" i="2"/>
  <c r="B251" i="2" s="1"/>
  <c r="H114" i="2"/>
  <c r="H113" i="2"/>
  <c r="H112" i="2"/>
  <c r="H111" i="2"/>
  <c r="H110" i="2"/>
  <c r="H109" i="2"/>
  <c r="B109" i="2"/>
  <c r="B110" i="2" s="1"/>
  <c r="H108" i="2"/>
  <c r="H107" i="2"/>
  <c r="H106" i="2"/>
  <c r="H105" i="2"/>
  <c r="H104" i="2"/>
  <c r="H103" i="2"/>
  <c r="B103" i="2"/>
  <c r="B104" i="2" s="1"/>
  <c r="B105" i="2" s="1"/>
  <c r="B106" i="2" s="1"/>
  <c r="B107" i="2" s="1"/>
  <c r="H102" i="2"/>
  <c r="H101" i="2"/>
  <c r="H100" i="2"/>
  <c r="H99" i="2"/>
  <c r="B99" i="2"/>
  <c r="B100" i="2" s="1"/>
  <c r="B101" i="2" s="1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B84" i="2"/>
  <c r="B85" i="2" s="1"/>
  <c r="B86" i="2" s="1"/>
  <c r="B87" i="2" s="1"/>
  <c r="B88" i="2" s="1"/>
  <c r="B89" i="2" s="1"/>
  <c r="B90" i="2" s="1"/>
  <c r="B91" i="2" s="1"/>
  <c r="B92" i="2" s="1"/>
  <c r="B93" i="2" s="1"/>
  <c r="B94" i="2" s="1"/>
  <c r="B95" i="2" s="1"/>
  <c r="B96" i="2" s="1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B69" i="2"/>
  <c r="B70" i="2" s="1"/>
  <c r="B71" i="2" s="1"/>
  <c r="B72" i="2" s="1"/>
  <c r="B73" i="2" s="1"/>
  <c r="B74" i="2" s="1"/>
  <c r="B75" i="2" s="1"/>
  <c r="B76" i="2" s="1"/>
  <c r="B77" i="2" s="1"/>
  <c r="B78" i="2" s="1"/>
  <c r="B79" i="2" s="1"/>
  <c r="B80" i="2" s="1"/>
  <c r="B81" i="2" s="1"/>
  <c r="B82" i="2" s="1"/>
  <c r="H68" i="2"/>
  <c r="H67" i="2"/>
  <c r="H66" i="2"/>
  <c r="H65" i="2"/>
  <c r="H64" i="2"/>
  <c r="H63" i="2"/>
  <c r="H62" i="2"/>
  <c r="B62" i="2"/>
  <c r="B63" i="2" s="1"/>
  <c r="B64" i="2" s="1"/>
  <c r="B65" i="2" s="1"/>
  <c r="B66" i="2" s="1"/>
  <c r="B67" i="2" s="1"/>
  <c r="H61" i="2"/>
  <c r="B56" i="2"/>
  <c r="B250" i="2" s="1"/>
  <c r="H55" i="2"/>
  <c r="H54" i="2"/>
  <c r="H53" i="2"/>
  <c r="H52" i="2"/>
  <c r="H51" i="2"/>
  <c r="H50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B31" i="2"/>
  <c r="B32" i="2" s="1"/>
  <c r="B33" i="2" s="1"/>
  <c r="B34" i="2" s="1"/>
  <c r="B35" i="2" s="1"/>
  <c r="B36" i="2" s="1"/>
  <c r="B37" i="2" s="1"/>
  <c r="B38" i="2" s="1"/>
  <c r="B39" i="2" s="1"/>
  <c r="B40" i="2" s="1"/>
  <c r="B41" i="2" s="1"/>
  <c r="B42" i="2" s="1"/>
  <c r="B43" i="2" s="1"/>
  <c r="B44" i="2" s="1"/>
  <c r="B45" i="2" s="1"/>
  <c r="B46" i="2" s="1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B10" i="2"/>
  <c r="B11" i="2" s="1"/>
  <c r="B12" i="2" s="1"/>
  <c r="B13" i="2" s="1"/>
  <c r="B14" i="2" s="1"/>
  <c r="B15" i="2" s="1"/>
  <c r="B16" i="2" s="1"/>
  <c r="B17" i="2" s="1"/>
  <c r="B18" i="2" s="1"/>
  <c r="B19" i="2" s="1"/>
  <c r="B20" i="2" s="1"/>
  <c r="B21" i="2" s="1"/>
  <c r="B22" i="2" s="1"/>
  <c r="B23" i="2" s="1"/>
  <c r="B24" i="2" s="1"/>
  <c r="B25" i="2" s="1"/>
  <c r="B26" i="2" s="1"/>
  <c r="B27" i="2" s="1"/>
  <c r="B28" i="2" s="1"/>
  <c r="B29" i="2" s="1"/>
  <c r="H9" i="2"/>
  <c r="H115" i="2" l="1"/>
  <c r="F251" i="2" s="1"/>
  <c r="H248" i="2"/>
  <c r="F256" i="2" s="1"/>
  <c r="H144" i="2"/>
  <c r="F252" i="2" s="1"/>
  <c r="H56" i="2"/>
  <c r="F250" i="2" s="1"/>
  <c r="H167" i="2"/>
  <c r="F253" i="2" s="1"/>
  <c r="H231" i="2"/>
  <c r="F255" i="2" s="1"/>
  <c r="H202" i="2"/>
  <c r="F254" i="2" s="1"/>
  <c r="F257" i="2" l="1"/>
  <c r="F258" i="2" s="1"/>
</calcChain>
</file>

<file path=xl/sharedStrings.xml><?xml version="1.0" encoding="utf-8"?>
<sst xmlns="http://schemas.openxmlformats.org/spreadsheetml/2006/main" count="481" uniqueCount="244">
  <si>
    <t>L.p.</t>
  </si>
  <si>
    <t>Nazwa elementu (lub usługi)</t>
  </si>
  <si>
    <t>Jedn. Miary</t>
  </si>
  <si>
    <t>Cena jednostkowa netto [PLN]</t>
  </si>
  <si>
    <t>Wartość netto [PLN]</t>
  </si>
  <si>
    <t>szt</t>
  </si>
  <si>
    <t>I</t>
  </si>
  <si>
    <t>BATERIE, PRYSZNIC - OSPRZĘT I CZĘŚCI ZAMIENNE</t>
  </si>
  <si>
    <t>Bateria ścienna natryskowa specjalna ( lekarska) np. Ferro Algeo Medico bateria natryskowa naścienna chrom</t>
  </si>
  <si>
    <t>Bateria umywalkowa stojąca jednouchwytowa np. KFA</t>
  </si>
  <si>
    <t>Bateria umywalkowa ścienna (2 pokrętła) np. KFA</t>
  </si>
  <si>
    <t>Bateria zlewozmywakowa stojąca np. KFA (jednouchwytowa)</t>
  </si>
  <si>
    <t>Bateria zlewozmywakowa ścienna (jednouchwytowa) np.KFA</t>
  </si>
  <si>
    <t>Bateria umywalkowa (jednouchwytowa) typu Oras Saga</t>
  </si>
  <si>
    <t>Bateria umywalkowa ścienna specjalna ( lekarska) np. KFA</t>
  </si>
  <si>
    <t>Bateria zlewozmywakowa stojąca specjalna ( lekarska) np. KFA</t>
  </si>
  <si>
    <t xml:space="preserve">Bateria umywalkowa stojąca ( specjalna) np. KFA </t>
  </si>
  <si>
    <t xml:space="preserve">Bateria umywalkowa ścienna 1 uchwytowa </t>
  </si>
  <si>
    <t>Bateria prysznicowa 1- uchwytowa</t>
  </si>
  <si>
    <t>Napowietrzacz do wylewki M24x1 np. KFA</t>
  </si>
  <si>
    <t>Perlator do bat 1-uchwyt. M22x1</t>
  </si>
  <si>
    <t>Redukcja chrom ¾” (gw. wewn.) / 1/2”(gw. wewn.)</t>
  </si>
  <si>
    <t>Pokrętło do baterii (chrom) - metalowe np. KFA (uchwyt czworokątny)</t>
  </si>
  <si>
    <t>Regulator ceramiczny niski do baterii KFA R35</t>
  </si>
  <si>
    <t>Regulator ceramiczny wysoki do baterii KFA R35a</t>
  </si>
  <si>
    <t>Słuchawka natryskowa np. Ferro Stella</t>
  </si>
  <si>
    <t>Uszczelka do wylewki 1/2" (oring)</t>
  </si>
  <si>
    <t>Uszczelka do wylewki 3/4" (oring)</t>
  </si>
  <si>
    <t>Uszczelka pod mimośród</t>
  </si>
  <si>
    <t>Wylewka do baterii 1/2" 160 mm typ "C"</t>
  </si>
  <si>
    <t>Wylewka do baterii 1/2" 160 mm typ "S"</t>
  </si>
  <si>
    <t>Wylewka do baterii 1/2" 250 mm typ "C"</t>
  </si>
  <si>
    <t>Wylewka do baterii 1/2" 250 mm typ "S"</t>
  </si>
  <si>
    <t>Wylewka do baterii 3/4" 250 mm typ "C"</t>
  </si>
  <si>
    <t>Wylewka do baterii 3/4" 250 mm typ "S"</t>
  </si>
  <si>
    <t>Wylewka do baterii 3/4"160 mm typ "C"</t>
  </si>
  <si>
    <t>Wylewka do baterii 3/4"160 mm typ "S"</t>
  </si>
  <si>
    <t>Wylewka do baterii umywalkowej jednouchwytowej ściennej L 160mm</t>
  </si>
  <si>
    <t>Wylewka do baterii zlewozmywakowej ściennej (jednouchwytowej) 3/4” L 200</t>
  </si>
  <si>
    <t>Wylewka do baterii umywalkowej Oras Saga nr.211215</t>
  </si>
  <si>
    <t>Zawór do pralki (pokrętło + głowica)</t>
  </si>
  <si>
    <t>Moduł sterujący do baterii Oras nr.158890</t>
  </si>
  <si>
    <t>Nypel chrom 3/8”/3/8”</t>
  </si>
  <si>
    <t>Nypel chrom 1/2”/3/8”</t>
  </si>
  <si>
    <t>szt.</t>
  </si>
  <si>
    <t>Glowica do baterii 1/2" KFA ( na śrubkę)</t>
  </si>
  <si>
    <t>Łącznik do baterii natryskowej M22x1,5/1/2"</t>
  </si>
  <si>
    <t>II</t>
  </si>
  <si>
    <t>MUSZLE WC - OSPRZĘT I CZĘŚCI ZAMIENNE</t>
  </si>
  <si>
    <t>Deska sedesowa twarda np. "Koło" Idol</t>
  </si>
  <si>
    <t>Deska sedesowa np. Artgos S-10</t>
  </si>
  <si>
    <t>Kolano przyłączeniowe do WC 110/45 np. Rawiplast B501</t>
  </si>
  <si>
    <t>Kolano przyłączeniowe do WC 110/22 np. Rawiplast B500</t>
  </si>
  <si>
    <t>Muszla podwieszana np. Koło</t>
  </si>
  <si>
    <t>Muszla ustępowa tylna prosta np. Koło-Idol</t>
  </si>
  <si>
    <t>Przycisk dwudzielny biały np. Koło Simple nr. 94183001</t>
  </si>
  <si>
    <t>Przyłącz elastyczny WC np. McAlpine</t>
  </si>
  <si>
    <t>Przyłącze kanalizacyjne krótkie 150 np.McAlpine</t>
  </si>
  <si>
    <t>Przyłącze kanalizacyjne np. McAlpine WC CON8F</t>
  </si>
  <si>
    <t>Przyłącze kanalizacyjne np. McAlpine WCE-CON4</t>
  </si>
  <si>
    <t>Redukcja gumowa WC 56/40</t>
  </si>
  <si>
    <t>Redukcja gumowa WC 56/32</t>
  </si>
  <si>
    <t>Rozeta WC 110 PCV</t>
  </si>
  <si>
    <t>Rura do automatu spłukującego</t>
  </si>
  <si>
    <t>Śruby do mocowania WC</t>
  </si>
  <si>
    <t>Uchwyt do zaworu napełniającego Valsir 820111</t>
  </si>
  <si>
    <t>Wężyk elastyczny 1/2"/1/2”(60cm)</t>
  </si>
  <si>
    <t>Wężyk elastyczny 1/2”/3/8”(30cm)</t>
  </si>
  <si>
    <t>Wężyk elastyczny 3/8”/3/8”(30cm)</t>
  </si>
  <si>
    <t>Wężyk elastyczny 1/2"/1/2" (30cm)</t>
  </si>
  <si>
    <t>Wężyk elastyczny 1/2"/1/2" (40cm)</t>
  </si>
  <si>
    <t>Wężyk elastyczny 1/2"/3/8"(40cm)</t>
  </si>
  <si>
    <t>Wężyk elastyczny 1/2”/1/2”(90)</t>
  </si>
  <si>
    <t>Wężyk elastyczny 3/8"/3/8" (40cm)</t>
  </si>
  <si>
    <t>Zawór kątowy WC 1/2"/ 1/2"(pokrętło-uszczelka gumowa)</t>
  </si>
  <si>
    <t>Zawór kątowy WC 1/2”/3/8”(pokrętło-uszczelka gumowa)</t>
  </si>
  <si>
    <t>Zawór napełniający 1/2" (boczny) montaż zgodny z produktem np.: firmy Inter-Sano</t>
  </si>
  <si>
    <t>Zawór napełniający 1/2" (boczny) montaż zgodny z produktem np.: firmy Sanit MPO4</t>
  </si>
  <si>
    <t>Zawór napełniający 3/8” (boczny) montaż zgodny z produktem Inter-Sano</t>
  </si>
  <si>
    <t>Zawór napełniający 3/8” (boczny). Montaż zgodny z produktem np. firmy Sanit</t>
  </si>
  <si>
    <t>Przycisk spłukujący typu Winner Z Valsir 870501</t>
  </si>
  <si>
    <t>Zawór spustowy 2 zakresowy do spłuczki Winner Valsir 863154</t>
  </si>
  <si>
    <t>Zawor spustowy do stelaża Cersanit Slim&amp;Silent K99-0152</t>
  </si>
  <si>
    <t>Zawór spłukujący do spłuczki podtynkowej np. Tece A2 9820223</t>
  </si>
  <si>
    <t>Zestaw przyłączeniowy do muszli wiszących np. Geberit</t>
  </si>
  <si>
    <t>Zawór spustowy do stelaża Koło Slim nr. 99235004</t>
  </si>
  <si>
    <t>Wąż w oplocie 3/8/3/8" (20cm)</t>
  </si>
  <si>
    <t>Śruba + nakrętka do deski Artgos</t>
  </si>
  <si>
    <t>Komplet popychaczy do stelaża Slim&amp;Silent K99-0158</t>
  </si>
  <si>
    <t>III</t>
  </si>
  <si>
    <t>UMYWALKI, ZLEWOZMYWAKI- OSPRZĘT, CZĘŚCI ZAMIENNE</t>
  </si>
  <si>
    <t>Odpływ pralki chrom</t>
  </si>
  <si>
    <t>Redukcja gumowa 50/32</t>
  </si>
  <si>
    <t>Syfon zlewozmywakowy PCV (biały, podwójny) sitka chromowane</t>
  </si>
  <si>
    <t>Syfon umywalkowy PCV (biały) sitko chromowane- np. KFA lub Rawiplast</t>
  </si>
  <si>
    <t>Umywalka bez otworów 50 cm np. Cersanit "President"</t>
  </si>
  <si>
    <t>Umywalka bez otworów np. Cersanit "President" 55 cm</t>
  </si>
  <si>
    <t>Umywalka bez otworów 50 cm mocowana do ściany jak umywalka firmy Roca Madalena 50 cm</t>
  </si>
  <si>
    <t>Umywalka bez otworów 55cm mocowana do ściany jak umywalka firmy Roca Madalena</t>
  </si>
  <si>
    <t>Umywalka bez otworów 50 cm np. Koło-Rekord</t>
  </si>
  <si>
    <t>Zlewozmywak 2-komorowy stalowy 80x60</t>
  </si>
  <si>
    <t>Zlewozmywak nierdzewny 1-komorowy bez ociekacza 50x40 np. Deante Twist</t>
  </si>
  <si>
    <t>uszczelka półsyfonu 6/4" zlew np. hydroland</t>
  </si>
  <si>
    <t>kpl.</t>
  </si>
  <si>
    <t>Sitko do zlewu Franke CZ9000</t>
  </si>
  <si>
    <t>Korek  3 1/2" met.1560 np.Tycner</t>
  </si>
  <si>
    <t>Śruba do sita zlewozmywakowego L-41mm McAlpine</t>
  </si>
  <si>
    <t>Syfon do zlewu fi 90mm butel.2-kom.met sitko 2662</t>
  </si>
  <si>
    <t>IV</t>
  </si>
  <si>
    <t>BRODZIKI, KABINY - WYPOSAŻENIE, OSPRZĘT</t>
  </si>
  <si>
    <t>Brodzik akrylowy półokrągły 80x80 cm np. Alterna Iris ALTN- 965773</t>
  </si>
  <si>
    <t>Kpl. Suwaków typu C0127 Sanplast lub równoważnych do kabiny Sanplast Classic DJ</t>
  </si>
  <si>
    <t>Rolka typu DTR 0009 Sanplast lub równoważna do kabiny Sanplast DTR-c</t>
  </si>
  <si>
    <t>Rolka mimośrodu typu C1130 Samplast lub równoważna do kabiny Sanplast</t>
  </si>
  <si>
    <t>Suwak typu C 1173 Samplast lub równoważny do kabiny Sanplast Alterna</t>
  </si>
  <si>
    <t>Syfon brodzikowy 90 mm, np. "Viega"</t>
  </si>
  <si>
    <t>Syfon brodzikowy 50 mm np. "Viega"</t>
  </si>
  <si>
    <t>Syfon brodzikowy 50 niski np. McAlpineHC252570B</t>
  </si>
  <si>
    <t>Drzwi prysznicowe wahadłowe 70x190 cm np.. Onega</t>
  </si>
  <si>
    <t>V</t>
  </si>
  <si>
    <t>PCV - RURY, KSZTAŁTKI</t>
  </si>
  <si>
    <t>Rura wentylacyjna daszek 110 PCV</t>
  </si>
  <si>
    <t>Rura wentylacyjna daszek 160 PCV</t>
  </si>
  <si>
    <t>Kominek wentylacyjny do dachów płaskich średnica 75 np. Seeger</t>
  </si>
  <si>
    <t xml:space="preserve"> szt</t>
  </si>
  <si>
    <t>Kolano PCV 110x30</t>
  </si>
  <si>
    <t>Kolano PCV 110x45</t>
  </si>
  <si>
    <t>Kolano PCV 110x67</t>
  </si>
  <si>
    <t>Kolano PCV 110x88</t>
  </si>
  <si>
    <t>Kolano PCV 32x88</t>
  </si>
  <si>
    <t>Kolano PCV 50x30</t>
  </si>
  <si>
    <t>Kolano PCV 50x45</t>
  </si>
  <si>
    <t>Kolano PCV 50x67</t>
  </si>
  <si>
    <t>Kolano PCV 50x88</t>
  </si>
  <si>
    <t>Nasuwka PCV 110</t>
  </si>
  <si>
    <t>Rura PCV 32 (50 cm)</t>
  </si>
  <si>
    <t>Rura PCV 50 (50 cm)</t>
  </si>
  <si>
    <t>Rura PCV 50 (100 cm)</t>
  </si>
  <si>
    <t>Ruszt kratki ściekowej np. Ravi PCV (biały)</t>
  </si>
  <si>
    <t>Traper PCV 110 (z uszczelką gumową)</t>
  </si>
  <si>
    <t>Traper PCV 50 (z uszczelką gumową)</t>
  </si>
  <si>
    <t>Wpust ściekowy PCV np. C201 B-Rawiplast</t>
  </si>
  <si>
    <t>Trójnik PCV 50/50/90</t>
  </si>
  <si>
    <t>Trójnik PCV 32/32/90</t>
  </si>
  <si>
    <t>Kolano PCV 40/90</t>
  </si>
  <si>
    <t>VI</t>
  </si>
  <si>
    <t>METAL - RURY, KSZTAŁTKI, ZAWORY</t>
  </si>
  <si>
    <t>Głowica termostatyczna do grzejnika Herz Classic</t>
  </si>
  <si>
    <t>Głowica termostatyczna do grzejnika Danfoss seria RAW-K M30x1,5</t>
  </si>
  <si>
    <t>Kolano ocynk. 1/2" nr.7</t>
  </si>
  <si>
    <t>Kolano ocynk. 1/2" nr.6</t>
  </si>
  <si>
    <t>Rura ocynkowana 1/2"</t>
  </si>
  <si>
    <t>mb.</t>
  </si>
  <si>
    <t>Rura ocynkowana 3/4"</t>
  </si>
  <si>
    <t>Korek 1/2" (czarny)</t>
  </si>
  <si>
    <t>Mufka ocynk. 1/2"</t>
  </si>
  <si>
    <t>Mufka ocynk. 3/4"</t>
  </si>
  <si>
    <t>Nypel ocynk. 1/2"</t>
  </si>
  <si>
    <t>Uchwyt rury 6/4"</t>
  </si>
  <si>
    <t>Opaska ślimakowa 20-32</t>
  </si>
  <si>
    <t>Przedłużka 1/2" (15mm) mosiądz</t>
  </si>
  <si>
    <t>Śrubunek prosty 1/2" (mosiądz)</t>
  </si>
  <si>
    <t>Śrubunek prosty 3/4" (mosiądz)</t>
  </si>
  <si>
    <t>Trojak ocynk. 1/2"</t>
  </si>
  <si>
    <t>Trojak ocynk. 3/4"</t>
  </si>
  <si>
    <t>Zawór czerpalny ½” ze złączką na węża ¾”</t>
  </si>
  <si>
    <t>Zawor bezpieczeństwa do bojlera 1/2"</t>
  </si>
  <si>
    <t>Zawór kulowy wzmocniony ½”(woda) np. .Quadro Hight Pressure KFA</t>
  </si>
  <si>
    <t>Przedłużka 3/4"  (20 mm) mosiądz</t>
  </si>
  <si>
    <t>VII</t>
  </si>
  <si>
    <t>MATERIAŁY EKSPLOATACYJNE</t>
  </si>
  <si>
    <t>Brzeszczot do metalu 30 cm</t>
  </si>
  <si>
    <t>Kołek rozporowy KRX 8x100mm lub równoważny</t>
  </si>
  <si>
    <t>Kołek rozporowy KRX 8x50 mm lub równoważny</t>
  </si>
  <si>
    <t>Wkręt M6x55</t>
  </si>
  <si>
    <t>kg.</t>
  </si>
  <si>
    <t>Kołek rozporowy RU-8x80N lub równoważny</t>
  </si>
  <si>
    <t>Silikon sanitarny (biały) np. Tytan Professional</t>
  </si>
  <si>
    <t>Silikon sanitarny (przeźroczysty) np. Tytan Professional</t>
  </si>
  <si>
    <t>Tarcza do metalu 125</t>
  </si>
  <si>
    <t>kg</t>
  </si>
  <si>
    <t>Włókno lniane (opakowanie 200g)</t>
  </si>
  <si>
    <t>ilość</t>
  </si>
  <si>
    <t>Dostawa artykułów ślusarskich i hydraulicznych niezbędnych dla zapewnienia prawidłowego funkcjonowania MS AGH w Krakowie</t>
  </si>
  <si>
    <t>TABELA B - ARTYKUŁY HYDRAULICZNE</t>
  </si>
  <si>
    <t>Formularz Specyfikacji Cenowej</t>
  </si>
  <si>
    <t>RAZEM TABELA B - ARTYKUŁY HYDRAULICZNE (netto)</t>
  </si>
  <si>
    <t>RAZEM TABELA B - ARTYKUŁY HYDRAULICZNE (brutto)</t>
  </si>
  <si>
    <t>Załącznik nr 1B</t>
  </si>
  <si>
    <t>Nazwa elementu</t>
  </si>
  <si>
    <t>Kolano WC 110/90 np. Mc Alpine</t>
  </si>
  <si>
    <t>Zawór napełniajacy 3/8" np. Cersanit K99-0069</t>
  </si>
  <si>
    <t>Zawór spustowy np. Cersanit K99-0072</t>
  </si>
  <si>
    <t>Zawór napełniający 3/8" np. Koło Slim 992 3500 2000</t>
  </si>
  <si>
    <t>Zawór napełniajacy 3/8" np. F10 Tece</t>
  </si>
  <si>
    <t>Zawór napełniający 1/2" np. Cersanit K99-0149</t>
  </si>
  <si>
    <t>Mechaniczny zawór spustowy np. Sanit INEVO-2</t>
  </si>
  <si>
    <t>Deska sedesowa dla niepełnosprawnych, np. Nova Pro</t>
  </si>
  <si>
    <t>Kpl. montażowy ramki przycisku Movi K99-0271 (zamiennik do posiadanego przez Zamawiającego wyposażenia)</t>
  </si>
  <si>
    <t>Rura WC 110/ 500 biala np. Mc Alpine</t>
  </si>
  <si>
    <t>Syfon zlewozmywakowy rurowy podwójny np. Aniplast 1511</t>
  </si>
  <si>
    <t>Syfon do zlewu butelkowy 1-komora, np. Aniplast 1231</t>
  </si>
  <si>
    <t>Syfon zlewozmywakowy rurowy pojedynczy np. Aniplast 1510</t>
  </si>
  <si>
    <t>Syfon do zlewu rurowy, np. Aniplast 1245</t>
  </si>
  <si>
    <t>Syfon do zlewu rurowy 1-komora np. Aniplast 1238</t>
  </si>
  <si>
    <t>Syfon brodzikowy 90 mm np. Turboflow TB90P</t>
  </si>
  <si>
    <t>Smar teflonowy min. 30ml, np. Naskosil Ravak</t>
  </si>
  <si>
    <t xml:space="preserve">Bateria natryskowa dwuuchwytowa kolor chrom np. FERRO BF BST77  </t>
  </si>
  <si>
    <t>Automat spłukujący spłuczka zawór WC 3/4 Chrom np. Tycner</t>
  </si>
  <si>
    <t>Dolnopłuk (wyłącznik wypływu - funkcja stop, zasilanie boczne 3/8")  np. Wisa 130</t>
  </si>
  <si>
    <t>Muszla kompaktowa (odpływ poziomy), np. Cersanit Merida</t>
  </si>
  <si>
    <t>Spust zlewozmywkowy Fi 90 mm z koszem i przelewem prostokątnym np. Wirquin index 32440001</t>
  </si>
  <si>
    <t>Półpostument 330x280x330 mm np. Cersanit President K08-012</t>
  </si>
  <si>
    <t>Brodzik kwadratowy 80x80x15 Akrylowy biały  np. Besco Ares BAA-80-KW</t>
  </si>
  <si>
    <t>Brodzik 90x90x17 Akrylowy biały np. Compact Siros A</t>
  </si>
  <si>
    <t xml:space="preserve">Kabina prysznicowa 80x80x190 cm , np. Radaway Alienta </t>
  </si>
  <si>
    <t>Kabina 90/90/185 profil chrom, np. Radaway Classic A</t>
  </si>
  <si>
    <t>Syfon brodzikowy niski ( wysokość syfonu 60mm, pokrywa o średnicy 113 mm  np. MCALPINE HC2730LCPN-PB</t>
  </si>
  <si>
    <t>Syfon antyzapachowy do wpustu np. Primus HL 3100 i HL 5100</t>
  </si>
  <si>
    <t>Korpus wpustu łazienkowego 100 - odpływ  50, np. Kessel 100 DN50</t>
  </si>
  <si>
    <t>Kit dwuskładnikowy 250 g/155ml np. Poxilina 155 ml</t>
  </si>
  <si>
    <t>Komplet natryskowy zawierający rączkę natrysku, drążek natrysku 650 mm, półeczka na mydło i wąż natrysku o długości 1500mm  np. Oras Apollo</t>
  </si>
  <si>
    <t>Głowica termostatyczna o zakresie regulacji co najmniej 6-28 stopni C, np. Honeywell Thera 6</t>
  </si>
  <si>
    <t>Głowica termostatyczna o zakresie regulacji co najmniej 8-28 stopni C, np. Danfoss Click 5115</t>
  </si>
  <si>
    <t xml:space="preserve">Klej Poxipol lub równoważny (70ml) </t>
  </si>
  <si>
    <t>Towot - smar np. Łt-4</t>
  </si>
  <si>
    <t>Korek 3/4" (czarny)</t>
  </si>
  <si>
    <t>Wpust ściekowy Kessel np. Classic 50</t>
  </si>
  <si>
    <t>Rolka do kabiny uniwersalna dolna pojedyncza (wypinana)</t>
  </si>
  <si>
    <t>Rura PCV 110 (100 cm)</t>
  </si>
  <si>
    <t>Rura PCV 110 (200 cm)</t>
  </si>
  <si>
    <t>Rura PCV 110 (50 cm)</t>
  </si>
  <si>
    <t>Rura PCV 50 (2m)</t>
  </si>
  <si>
    <t>Śruby do mocowania umywalki o średnicy 12mm</t>
  </si>
  <si>
    <t>Przycisk do spłuczki KK-POL M08 (biały)</t>
  </si>
  <si>
    <t>Zestaw natryskowy np. Tanzanit 502691000</t>
  </si>
  <si>
    <t>Deszczownia(głowica natryskowa) np. NAC- 03EK</t>
  </si>
  <si>
    <t>Słuchawka natryskowa 3-funkcyjna np. Ferro Mattino</t>
  </si>
  <si>
    <t>Kratka ściekowa boczna DN50 np. Karlak</t>
  </si>
  <si>
    <t>Zawór kątowy grzybkowy z przedłużką 1/2" na 1/2 "</t>
  </si>
  <si>
    <t>Zawór kątowy grzybkowy z przedłużką 1/2" na 3/8 "</t>
  </si>
  <si>
    <t>Zawór kątowy grzybkowy z przedłużką 1/2" na 3/4 "</t>
  </si>
  <si>
    <t>Wąż prysznicowy 1/2" (chrom) nakrętka stożkowa ,wzmocniony 150cm, np. Ferro</t>
  </si>
  <si>
    <t>Oferowany produkt
 (Dla każdej nie wykreślonej pozycji należy podać: nazwę producenta / oznaczenie modelu)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</si>
</sst>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0"/>
      <name val="Arial"/>
      <family val="2"/>
      <charset val="238"/>
    </font>
    <font>
      <sz val="10"/>
      <name val="Calibri"/>
      <family val="2"/>
      <charset val="238"/>
    </font>
    <font>
      <sz val="12"/>
      <name val="Calibri"/>
      <family val="2"/>
      <charset val="238"/>
    </font>
    <font>
      <b/>
      <sz val="20"/>
      <color rgb="FF000000"/>
      <name val="Calibri"/>
      <family val="2"/>
      <charset val="238"/>
    </font>
    <font>
      <b/>
      <sz val="2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0"/>
      <name val="Calibri"/>
      <family val="2"/>
      <charset val="238"/>
    </font>
    <font>
      <sz val="6"/>
      <name val="Calibri"/>
      <family val="2"/>
      <charset val="238"/>
    </font>
    <font>
      <sz val="11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Arial"/>
      <family val="2"/>
      <charset val="238"/>
    </font>
    <font>
      <sz val="14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 diagonalUp="1" diagonalDown="1">
      <left style="thin">
        <color auto="1"/>
      </left>
      <right style="thin">
        <color auto="1"/>
      </right>
      <top/>
      <bottom/>
      <diagonal style="hair">
        <color auto="1"/>
      </diagonal>
    </border>
    <border diagonalUp="1" diagonalDown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hair">
        <color auto="1"/>
      </diagonal>
    </border>
    <border diagonalUp="1" diagonalDown="1"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 style="hair">
        <color auto="1"/>
      </diagonal>
    </border>
  </borders>
  <cellStyleXfs count="1">
    <xf numFmtId="0" fontId="0" fillId="0" borderId="0"/>
  </cellStyleXfs>
  <cellXfs count="91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9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 wrapText="1"/>
    </xf>
    <xf numFmtId="0" fontId="10" fillId="2" borderId="3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4" fontId="2" fillId="0" borderId="15" xfId="0" applyNumberFormat="1" applyFont="1" applyBorder="1" applyAlignment="1">
      <alignment horizontal="right" vertical="center" wrapText="1"/>
    </xf>
    <xf numFmtId="4" fontId="10" fillId="0" borderId="3" xfId="0" applyNumberFormat="1" applyFont="1" applyBorder="1" applyAlignment="1">
      <alignment vertical="center" wrapText="1"/>
    </xf>
    <xf numFmtId="4" fontId="10" fillId="0" borderId="3" xfId="0" applyNumberFormat="1" applyFont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4" fontId="12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2" fontId="2" fillId="0" borderId="3" xfId="0" applyNumberFormat="1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righ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right" vertical="center" wrapText="1"/>
    </xf>
    <xf numFmtId="2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4" fontId="2" fillId="0" borderId="0" xfId="0" applyNumberFormat="1" applyFont="1" applyAlignment="1">
      <alignment horizontal="right" vertical="center" wrapText="1"/>
    </xf>
    <xf numFmtId="0" fontId="0" fillId="0" borderId="9" xfId="0" applyBorder="1" applyAlignment="1">
      <alignment vertical="center"/>
    </xf>
    <xf numFmtId="2" fontId="2" fillId="0" borderId="5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16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0" fillId="2" borderId="12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9" fillId="0" borderId="16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4" fontId="10" fillId="0" borderId="2" xfId="0" applyNumberFormat="1" applyFont="1" applyBorder="1" applyAlignment="1">
      <alignment horizontal="center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2" fillId="4" borderId="1" xfId="0" applyFont="1" applyFill="1" applyBorder="1" applyAlignment="1">
      <alignment vertical="center" wrapText="1"/>
    </xf>
    <xf numFmtId="0" fontId="2" fillId="4" borderId="2" xfId="0" applyFont="1" applyFill="1" applyBorder="1" applyAlignment="1">
      <alignment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79"/>
  <sheetViews>
    <sheetView tabSelected="1" view="pageBreakPreview" topLeftCell="A240" zoomScale="70" zoomScaleNormal="70" zoomScaleSheetLayoutView="70" workbookViewId="0">
      <selection activeCell="C201" sqref="C201"/>
    </sheetView>
  </sheetViews>
  <sheetFormatPr defaultColWidth="11.5703125" defaultRowHeight="12.75" x14ac:dyDescent="0.2"/>
  <cols>
    <col min="1" max="1" width="7" style="1" customWidth="1"/>
    <col min="2" max="2" width="10.28515625" style="19" customWidth="1"/>
    <col min="3" max="4" width="90.140625" style="17" customWidth="1"/>
    <col min="5" max="5" width="11" style="19" customWidth="1"/>
    <col min="6" max="6" width="8.5703125" style="19" customWidth="1"/>
    <col min="7" max="7" width="13.28515625" style="19" customWidth="1"/>
    <col min="8" max="8" width="15.28515625" style="19" customWidth="1"/>
    <col min="9" max="16384" width="11.5703125" style="19"/>
  </cols>
  <sheetData>
    <row r="1" spans="2:8" ht="15.75" x14ac:dyDescent="0.2">
      <c r="B1" s="4"/>
      <c r="C1" s="4"/>
      <c r="D1" s="4"/>
      <c r="E1" s="4"/>
      <c r="H1" s="48" t="s">
        <v>188</v>
      </c>
    </row>
    <row r="2" spans="2:8" ht="15.75" customHeight="1" x14ac:dyDescent="0.2">
      <c r="B2" s="58" t="s">
        <v>185</v>
      </c>
      <c r="C2" s="58"/>
      <c r="D2" s="58"/>
      <c r="E2" s="58"/>
      <c r="F2" s="58"/>
      <c r="G2" s="58"/>
      <c r="H2" s="58"/>
    </row>
    <row r="3" spans="2:8" ht="18.75" x14ac:dyDescent="0.2">
      <c r="B3" s="59" t="s">
        <v>183</v>
      </c>
      <c r="C3" s="59"/>
      <c r="D3" s="59"/>
      <c r="E3" s="59"/>
      <c r="F3" s="59"/>
      <c r="G3" s="59"/>
      <c r="H3" s="59"/>
    </row>
    <row r="4" spans="2:8" ht="26.25" x14ac:dyDescent="0.2">
      <c r="B4" s="2"/>
      <c r="C4" s="3"/>
      <c r="D4" s="3"/>
      <c r="E4" s="2"/>
    </row>
    <row r="5" spans="2:8" ht="32.25" customHeight="1" x14ac:dyDescent="0.2">
      <c r="B5" s="63" t="s">
        <v>184</v>
      </c>
      <c r="C5" s="63"/>
      <c r="D5" s="63"/>
      <c r="E5" s="63"/>
      <c r="F5" s="64"/>
      <c r="G5" s="64"/>
      <c r="H5" s="64"/>
    </row>
    <row r="6" spans="2:8" ht="45.75" customHeight="1" x14ac:dyDescent="0.2">
      <c r="B6" s="9" t="s">
        <v>0</v>
      </c>
      <c r="C6" s="10" t="s">
        <v>189</v>
      </c>
      <c r="D6" s="57" t="s">
        <v>243</v>
      </c>
      <c r="E6" s="30" t="s">
        <v>2</v>
      </c>
      <c r="F6" s="10" t="s">
        <v>182</v>
      </c>
      <c r="G6" s="11" t="s">
        <v>3</v>
      </c>
      <c r="H6" s="9" t="s">
        <v>4</v>
      </c>
    </row>
    <row r="7" spans="2:8" ht="13.5" thickBot="1" x14ac:dyDescent="0.25">
      <c r="B7" s="12">
        <v>1</v>
      </c>
      <c r="C7" s="12">
        <v>2</v>
      </c>
      <c r="D7" s="31"/>
      <c r="E7" s="31">
        <v>3</v>
      </c>
      <c r="F7" s="12">
        <v>7</v>
      </c>
      <c r="G7" s="12">
        <v>8</v>
      </c>
      <c r="H7" s="12">
        <v>9</v>
      </c>
    </row>
    <row r="8" spans="2:8" ht="30" customHeight="1" thickTop="1" x14ac:dyDescent="0.2">
      <c r="B8" s="25" t="s">
        <v>6</v>
      </c>
      <c r="C8" s="65" t="s">
        <v>7</v>
      </c>
      <c r="D8" s="66"/>
      <c r="E8" s="66"/>
      <c r="F8" s="67"/>
      <c r="G8" s="68"/>
      <c r="H8" s="69"/>
    </row>
    <row r="9" spans="2:8" ht="35.1" customHeight="1" x14ac:dyDescent="0.2">
      <c r="B9" s="7">
        <v>1</v>
      </c>
      <c r="C9" s="8" t="s">
        <v>8</v>
      </c>
      <c r="D9" s="41"/>
      <c r="E9" s="41" t="s">
        <v>5</v>
      </c>
      <c r="F9" s="7">
        <v>2</v>
      </c>
      <c r="G9" s="36"/>
      <c r="H9" s="37" t="str">
        <f>IF(G9="","",F9*G9)</f>
        <v/>
      </c>
    </row>
    <row r="10" spans="2:8" ht="35.1" customHeight="1" x14ac:dyDescent="0.2">
      <c r="B10" s="7">
        <f t="shared" ref="B10:B29" si="0">B9+1</f>
        <v>2</v>
      </c>
      <c r="C10" s="8" t="s">
        <v>9</v>
      </c>
      <c r="D10" s="41"/>
      <c r="E10" s="41" t="s">
        <v>5</v>
      </c>
      <c r="F10" s="7">
        <v>4</v>
      </c>
      <c r="G10" s="36"/>
      <c r="H10" s="37" t="str">
        <f t="shared" ref="H10:H55" si="1">IF(G10="","",F10*G10)</f>
        <v/>
      </c>
    </row>
    <row r="11" spans="2:8" ht="35.1" customHeight="1" x14ac:dyDescent="0.2">
      <c r="B11" s="7">
        <f t="shared" si="0"/>
        <v>3</v>
      </c>
      <c r="C11" s="8" t="s">
        <v>10</v>
      </c>
      <c r="D11" s="41"/>
      <c r="E11" s="41" t="s">
        <v>5</v>
      </c>
      <c r="F11" s="7">
        <v>20</v>
      </c>
      <c r="G11" s="36"/>
      <c r="H11" s="37" t="str">
        <f t="shared" si="1"/>
        <v/>
      </c>
    </row>
    <row r="12" spans="2:8" ht="35.1" customHeight="1" x14ac:dyDescent="0.2">
      <c r="B12" s="7">
        <f t="shared" si="0"/>
        <v>4</v>
      </c>
      <c r="C12" s="8" t="s">
        <v>11</v>
      </c>
      <c r="D12" s="41"/>
      <c r="E12" s="41" t="s">
        <v>5</v>
      </c>
      <c r="F12" s="7">
        <v>30</v>
      </c>
      <c r="G12" s="36"/>
      <c r="H12" s="37" t="str">
        <f t="shared" si="1"/>
        <v/>
      </c>
    </row>
    <row r="13" spans="2:8" ht="35.1" customHeight="1" x14ac:dyDescent="0.2">
      <c r="B13" s="7">
        <f t="shared" si="0"/>
        <v>5</v>
      </c>
      <c r="C13" s="8" t="s">
        <v>12</v>
      </c>
      <c r="D13" s="41"/>
      <c r="E13" s="41" t="s">
        <v>5</v>
      </c>
      <c r="F13" s="7">
        <v>15</v>
      </c>
      <c r="G13" s="36"/>
      <c r="H13" s="37" t="str">
        <f t="shared" si="1"/>
        <v/>
      </c>
    </row>
    <row r="14" spans="2:8" ht="35.1" customHeight="1" x14ac:dyDescent="0.2">
      <c r="B14" s="7">
        <f t="shared" si="0"/>
        <v>6</v>
      </c>
      <c r="C14" s="8" t="s">
        <v>13</v>
      </c>
      <c r="D14" s="41"/>
      <c r="E14" s="41" t="s">
        <v>5</v>
      </c>
      <c r="F14" s="7">
        <v>4</v>
      </c>
      <c r="G14" s="36"/>
      <c r="H14" s="37" t="str">
        <f t="shared" si="1"/>
        <v/>
      </c>
    </row>
    <row r="15" spans="2:8" ht="35.1" customHeight="1" x14ac:dyDescent="0.2">
      <c r="B15" s="7">
        <f t="shared" si="0"/>
        <v>7</v>
      </c>
      <c r="C15" s="8" t="s">
        <v>14</v>
      </c>
      <c r="D15" s="41"/>
      <c r="E15" s="41" t="s">
        <v>5</v>
      </c>
      <c r="F15" s="7">
        <v>2</v>
      </c>
      <c r="G15" s="36"/>
      <c r="H15" s="37" t="str">
        <f t="shared" si="1"/>
        <v/>
      </c>
    </row>
    <row r="16" spans="2:8" ht="35.1" customHeight="1" x14ac:dyDescent="0.2">
      <c r="B16" s="7">
        <f t="shared" si="0"/>
        <v>8</v>
      </c>
      <c r="C16" s="8" t="s">
        <v>15</v>
      </c>
      <c r="D16" s="41"/>
      <c r="E16" s="41" t="s">
        <v>5</v>
      </c>
      <c r="F16" s="7">
        <v>2</v>
      </c>
      <c r="G16" s="36"/>
      <c r="H16" s="37" t="str">
        <f t="shared" si="1"/>
        <v/>
      </c>
    </row>
    <row r="17" spans="1:8" ht="35.1" customHeight="1" x14ac:dyDescent="0.2">
      <c r="B17" s="7">
        <f t="shared" si="0"/>
        <v>9</v>
      </c>
      <c r="C17" s="8" t="s">
        <v>16</v>
      </c>
      <c r="D17" s="41"/>
      <c r="E17" s="41" t="s">
        <v>5</v>
      </c>
      <c r="F17" s="7">
        <v>2</v>
      </c>
      <c r="G17" s="36"/>
      <c r="H17" s="37" t="str">
        <f t="shared" si="1"/>
        <v/>
      </c>
    </row>
    <row r="18" spans="1:8" ht="35.1" customHeight="1" x14ac:dyDescent="0.2">
      <c r="B18" s="7">
        <f t="shared" si="0"/>
        <v>10</v>
      </c>
      <c r="C18" s="8" t="s">
        <v>17</v>
      </c>
      <c r="D18" s="41"/>
      <c r="E18" s="41" t="s">
        <v>5</v>
      </c>
      <c r="F18" s="7">
        <v>15</v>
      </c>
      <c r="G18" s="36"/>
      <c r="H18" s="37" t="str">
        <f t="shared" si="1"/>
        <v/>
      </c>
    </row>
    <row r="19" spans="1:8" ht="35.1" customHeight="1" x14ac:dyDescent="0.2">
      <c r="B19" s="7">
        <f t="shared" si="0"/>
        <v>11</v>
      </c>
      <c r="C19" s="8" t="s">
        <v>18</v>
      </c>
      <c r="D19" s="41"/>
      <c r="E19" s="41" t="s">
        <v>5</v>
      </c>
      <c r="F19" s="7">
        <v>15</v>
      </c>
      <c r="G19" s="36"/>
      <c r="H19" s="37" t="str">
        <f t="shared" si="1"/>
        <v/>
      </c>
    </row>
    <row r="20" spans="1:8" ht="35.1" customHeight="1" x14ac:dyDescent="0.2">
      <c r="B20" s="7">
        <f t="shared" si="0"/>
        <v>12</v>
      </c>
      <c r="C20" s="8" t="s">
        <v>19</v>
      </c>
      <c r="D20" s="41"/>
      <c r="E20" s="41" t="s">
        <v>5</v>
      </c>
      <c r="F20" s="7">
        <v>30</v>
      </c>
      <c r="G20" s="36"/>
      <c r="H20" s="37" t="str">
        <f t="shared" si="1"/>
        <v/>
      </c>
    </row>
    <row r="21" spans="1:8" ht="35.1" customHeight="1" x14ac:dyDescent="0.2">
      <c r="B21" s="7">
        <f t="shared" si="0"/>
        <v>13</v>
      </c>
      <c r="C21" s="8" t="s">
        <v>20</v>
      </c>
      <c r="D21" s="41"/>
      <c r="E21" s="41" t="s">
        <v>5</v>
      </c>
      <c r="F21" s="7">
        <v>30</v>
      </c>
      <c r="G21" s="36"/>
      <c r="H21" s="37" t="str">
        <f t="shared" si="1"/>
        <v/>
      </c>
    </row>
    <row r="22" spans="1:8" ht="35.1" customHeight="1" x14ac:dyDescent="0.2">
      <c r="A22" s="1">
        <v>1</v>
      </c>
      <c r="B22" s="7">
        <f t="shared" si="0"/>
        <v>14</v>
      </c>
      <c r="C22" s="8" t="s">
        <v>21</v>
      </c>
      <c r="D22" s="52"/>
      <c r="E22" s="41" t="s">
        <v>5</v>
      </c>
      <c r="F22" s="7">
        <v>15</v>
      </c>
      <c r="G22" s="36"/>
      <c r="H22" s="37" t="str">
        <f t="shared" si="1"/>
        <v/>
      </c>
    </row>
    <row r="23" spans="1:8" ht="35.1" customHeight="1" x14ac:dyDescent="0.2">
      <c r="B23" s="7">
        <f t="shared" si="0"/>
        <v>15</v>
      </c>
      <c r="C23" s="8" t="s">
        <v>22</v>
      </c>
      <c r="D23" s="41"/>
      <c r="E23" s="41" t="s">
        <v>5</v>
      </c>
      <c r="F23" s="7">
        <v>50</v>
      </c>
      <c r="G23" s="36"/>
      <c r="H23" s="37" t="str">
        <f t="shared" si="1"/>
        <v/>
      </c>
    </row>
    <row r="24" spans="1:8" ht="35.1" customHeight="1" x14ac:dyDescent="0.2">
      <c r="B24" s="7">
        <f t="shared" si="0"/>
        <v>16</v>
      </c>
      <c r="C24" s="8" t="s">
        <v>23</v>
      </c>
      <c r="D24" s="41"/>
      <c r="E24" s="41" t="s">
        <v>5</v>
      </c>
      <c r="F24" s="7">
        <v>15</v>
      </c>
      <c r="G24" s="36"/>
      <c r="H24" s="37" t="str">
        <f t="shared" si="1"/>
        <v/>
      </c>
    </row>
    <row r="25" spans="1:8" ht="35.1" customHeight="1" x14ac:dyDescent="0.2">
      <c r="B25" s="7">
        <f t="shared" si="0"/>
        <v>17</v>
      </c>
      <c r="C25" s="8" t="s">
        <v>24</v>
      </c>
      <c r="D25" s="41"/>
      <c r="E25" s="41" t="s">
        <v>5</v>
      </c>
      <c r="F25" s="7">
        <v>20</v>
      </c>
      <c r="G25" s="36"/>
      <c r="H25" s="37" t="str">
        <f t="shared" si="1"/>
        <v/>
      </c>
    </row>
    <row r="26" spans="1:8" ht="35.1" customHeight="1" x14ac:dyDescent="0.2">
      <c r="B26" s="7">
        <f t="shared" si="0"/>
        <v>18</v>
      </c>
      <c r="C26" s="8" t="s">
        <v>25</v>
      </c>
      <c r="D26" s="41"/>
      <c r="E26" s="41" t="s">
        <v>5</v>
      </c>
      <c r="F26" s="7">
        <v>100</v>
      </c>
      <c r="G26" s="36"/>
      <c r="H26" s="37" t="str">
        <f t="shared" si="1"/>
        <v/>
      </c>
    </row>
    <row r="27" spans="1:8" ht="35.1" customHeight="1" x14ac:dyDescent="0.2">
      <c r="B27" s="7">
        <f t="shared" si="0"/>
        <v>19</v>
      </c>
      <c r="C27" s="8" t="s">
        <v>221</v>
      </c>
      <c r="D27" s="42"/>
      <c r="E27" s="41" t="s">
        <v>5</v>
      </c>
      <c r="F27" s="7">
        <v>30</v>
      </c>
      <c r="G27" s="36"/>
      <c r="H27" s="37" t="str">
        <f t="shared" si="1"/>
        <v/>
      </c>
    </row>
    <row r="28" spans="1:8" ht="35.1" customHeight="1" x14ac:dyDescent="0.2">
      <c r="A28" s="1">
        <v>1</v>
      </c>
      <c r="B28" s="7">
        <f t="shared" si="0"/>
        <v>20</v>
      </c>
      <c r="C28" s="8" t="s">
        <v>26</v>
      </c>
      <c r="D28" s="52"/>
      <c r="E28" s="41" t="s">
        <v>5</v>
      </c>
      <c r="F28" s="7">
        <v>80</v>
      </c>
      <c r="G28" s="36"/>
      <c r="H28" s="37" t="str">
        <f t="shared" si="1"/>
        <v/>
      </c>
    </row>
    <row r="29" spans="1:8" ht="35.1" customHeight="1" x14ac:dyDescent="0.2">
      <c r="A29" s="1">
        <v>1</v>
      </c>
      <c r="B29" s="7">
        <f t="shared" si="0"/>
        <v>21</v>
      </c>
      <c r="C29" s="8" t="s">
        <v>27</v>
      </c>
      <c r="D29" s="52"/>
      <c r="E29" s="41" t="s">
        <v>5</v>
      </c>
      <c r="F29" s="7">
        <v>80</v>
      </c>
      <c r="G29" s="36"/>
      <c r="H29" s="37" t="str">
        <f t="shared" si="1"/>
        <v/>
      </c>
    </row>
    <row r="30" spans="1:8" ht="35.1" customHeight="1" x14ac:dyDescent="0.2">
      <c r="A30" s="1">
        <v>1</v>
      </c>
      <c r="B30" s="7">
        <v>22</v>
      </c>
      <c r="C30" s="8" t="s">
        <v>28</v>
      </c>
      <c r="D30" s="52"/>
      <c r="E30" s="41" t="s">
        <v>5</v>
      </c>
      <c r="F30" s="7">
        <v>301</v>
      </c>
      <c r="G30" s="36"/>
      <c r="H30" s="37" t="str">
        <f t="shared" si="1"/>
        <v/>
      </c>
    </row>
    <row r="31" spans="1:8" ht="35.1" customHeight="1" x14ac:dyDescent="0.2">
      <c r="B31" s="51">
        <f t="shared" ref="B31:B46" si="2">B30+1</f>
        <v>23</v>
      </c>
      <c r="C31" s="89" t="s">
        <v>242</v>
      </c>
      <c r="D31" s="41"/>
      <c r="E31" s="41" t="s">
        <v>5</v>
      </c>
      <c r="F31" s="7">
        <v>120</v>
      </c>
      <c r="G31" s="36"/>
      <c r="H31" s="37" t="str">
        <f t="shared" si="1"/>
        <v/>
      </c>
    </row>
    <row r="32" spans="1:8" ht="35.1" customHeight="1" x14ac:dyDescent="0.2">
      <c r="B32" s="7">
        <f t="shared" si="2"/>
        <v>24</v>
      </c>
      <c r="C32" s="8" t="s">
        <v>29</v>
      </c>
      <c r="D32" s="41"/>
      <c r="E32" s="41" t="s">
        <v>5</v>
      </c>
      <c r="F32" s="7">
        <v>50</v>
      </c>
      <c r="G32" s="36"/>
      <c r="H32" s="37" t="str">
        <f t="shared" si="1"/>
        <v/>
      </c>
    </row>
    <row r="33" spans="1:8" ht="35.1" customHeight="1" x14ac:dyDescent="0.2">
      <c r="B33" s="7">
        <f t="shared" si="2"/>
        <v>25</v>
      </c>
      <c r="C33" s="8" t="s">
        <v>30</v>
      </c>
      <c r="D33" s="41"/>
      <c r="E33" s="41" t="s">
        <v>5</v>
      </c>
      <c r="F33" s="7">
        <v>50</v>
      </c>
      <c r="G33" s="36"/>
      <c r="H33" s="37" t="str">
        <f t="shared" si="1"/>
        <v/>
      </c>
    </row>
    <row r="34" spans="1:8" ht="35.1" customHeight="1" x14ac:dyDescent="0.2">
      <c r="B34" s="7">
        <f t="shared" si="2"/>
        <v>26</v>
      </c>
      <c r="C34" s="8" t="s">
        <v>31</v>
      </c>
      <c r="D34" s="41"/>
      <c r="E34" s="41" t="s">
        <v>5</v>
      </c>
      <c r="F34" s="7">
        <v>30</v>
      </c>
      <c r="G34" s="36"/>
      <c r="H34" s="37" t="str">
        <f t="shared" si="1"/>
        <v/>
      </c>
    </row>
    <row r="35" spans="1:8" ht="35.1" customHeight="1" x14ac:dyDescent="0.2">
      <c r="B35" s="7">
        <f t="shared" si="2"/>
        <v>27</v>
      </c>
      <c r="C35" s="8" t="s">
        <v>32</v>
      </c>
      <c r="D35" s="41"/>
      <c r="E35" s="41" t="s">
        <v>5</v>
      </c>
      <c r="F35" s="7">
        <v>30</v>
      </c>
      <c r="G35" s="36"/>
      <c r="H35" s="37" t="str">
        <f t="shared" si="1"/>
        <v/>
      </c>
    </row>
    <row r="36" spans="1:8" ht="35.1" customHeight="1" x14ac:dyDescent="0.2">
      <c r="B36" s="7">
        <f t="shared" si="2"/>
        <v>28</v>
      </c>
      <c r="C36" s="8" t="s">
        <v>33</v>
      </c>
      <c r="D36" s="41"/>
      <c r="E36" s="41" t="s">
        <v>5</v>
      </c>
      <c r="F36" s="7">
        <v>15</v>
      </c>
      <c r="G36" s="36"/>
      <c r="H36" s="37" t="str">
        <f t="shared" si="1"/>
        <v/>
      </c>
    </row>
    <row r="37" spans="1:8" ht="35.1" customHeight="1" x14ac:dyDescent="0.2">
      <c r="B37" s="7">
        <f t="shared" si="2"/>
        <v>29</v>
      </c>
      <c r="C37" s="8" t="s">
        <v>34</v>
      </c>
      <c r="D37" s="41"/>
      <c r="E37" s="41" t="s">
        <v>5</v>
      </c>
      <c r="F37" s="7">
        <v>15</v>
      </c>
      <c r="G37" s="36"/>
      <c r="H37" s="37" t="str">
        <f t="shared" si="1"/>
        <v/>
      </c>
    </row>
    <row r="38" spans="1:8" ht="35.1" customHeight="1" x14ac:dyDescent="0.2">
      <c r="B38" s="7">
        <f t="shared" si="2"/>
        <v>30</v>
      </c>
      <c r="C38" s="8" t="s">
        <v>35</v>
      </c>
      <c r="D38" s="41"/>
      <c r="E38" s="41" t="s">
        <v>5</v>
      </c>
      <c r="F38" s="7">
        <v>30</v>
      </c>
      <c r="G38" s="36"/>
      <c r="H38" s="37" t="str">
        <f t="shared" si="1"/>
        <v/>
      </c>
    </row>
    <row r="39" spans="1:8" ht="35.1" customHeight="1" x14ac:dyDescent="0.2">
      <c r="B39" s="7">
        <f t="shared" si="2"/>
        <v>31</v>
      </c>
      <c r="C39" s="8" t="s">
        <v>36</v>
      </c>
      <c r="D39" s="41"/>
      <c r="E39" s="41" t="s">
        <v>5</v>
      </c>
      <c r="F39" s="7">
        <v>30</v>
      </c>
      <c r="G39" s="36"/>
      <c r="H39" s="37" t="str">
        <f t="shared" si="1"/>
        <v/>
      </c>
    </row>
    <row r="40" spans="1:8" ht="35.1" customHeight="1" x14ac:dyDescent="0.2">
      <c r="B40" s="7">
        <f t="shared" si="2"/>
        <v>32</v>
      </c>
      <c r="C40" s="8" t="s">
        <v>37</v>
      </c>
      <c r="D40" s="41"/>
      <c r="E40" s="41" t="s">
        <v>5</v>
      </c>
      <c r="F40" s="7">
        <v>50</v>
      </c>
      <c r="G40" s="36"/>
      <c r="H40" s="37" t="str">
        <f t="shared" si="1"/>
        <v/>
      </c>
    </row>
    <row r="41" spans="1:8" ht="35.1" customHeight="1" x14ac:dyDescent="0.2">
      <c r="B41" s="7">
        <f t="shared" si="2"/>
        <v>33</v>
      </c>
      <c r="C41" s="8" t="s">
        <v>38</v>
      </c>
      <c r="D41" s="41"/>
      <c r="E41" s="41" t="s">
        <v>5</v>
      </c>
      <c r="F41" s="7">
        <v>20</v>
      </c>
      <c r="G41" s="36"/>
      <c r="H41" s="37" t="str">
        <f t="shared" si="1"/>
        <v/>
      </c>
    </row>
    <row r="42" spans="1:8" ht="35.1" customHeight="1" x14ac:dyDescent="0.2">
      <c r="B42" s="7">
        <f t="shared" si="2"/>
        <v>34</v>
      </c>
      <c r="C42" s="8" t="s">
        <v>39</v>
      </c>
      <c r="D42" s="41"/>
      <c r="E42" s="41" t="s">
        <v>5</v>
      </c>
      <c r="F42" s="7">
        <v>8</v>
      </c>
      <c r="G42" s="36"/>
      <c r="H42" s="37" t="str">
        <f t="shared" si="1"/>
        <v/>
      </c>
    </row>
    <row r="43" spans="1:8" ht="35.1" customHeight="1" x14ac:dyDescent="0.2">
      <c r="B43" s="7">
        <f t="shared" si="2"/>
        <v>35</v>
      </c>
      <c r="C43" s="8" t="s">
        <v>40</v>
      </c>
      <c r="D43" s="41"/>
      <c r="E43" s="41" t="s">
        <v>5</v>
      </c>
      <c r="F43" s="7">
        <v>8</v>
      </c>
      <c r="G43" s="36"/>
      <c r="H43" s="37" t="str">
        <f t="shared" si="1"/>
        <v/>
      </c>
    </row>
    <row r="44" spans="1:8" ht="35.1" customHeight="1" x14ac:dyDescent="0.2">
      <c r="B44" s="7">
        <f t="shared" si="2"/>
        <v>36</v>
      </c>
      <c r="C44" s="8" t="s">
        <v>41</v>
      </c>
      <c r="D44" s="41"/>
      <c r="E44" s="41" t="s">
        <v>5</v>
      </c>
      <c r="F44" s="7">
        <v>20</v>
      </c>
      <c r="G44" s="36"/>
      <c r="H44" s="37" t="str">
        <f t="shared" si="1"/>
        <v/>
      </c>
    </row>
    <row r="45" spans="1:8" ht="35.1" customHeight="1" x14ac:dyDescent="0.2">
      <c r="A45" s="1">
        <v>1</v>
      </c>
      <c r="B45" s="7">
        <f t="shared" si="2"/>
        <v>37</v>
      </c>
      <c r="C45" s="8" t="s">
        <v>42</v>
      </c>
      <c r="D45" s="52"/>
      <c r="E45" s="41" t="s">
        <v>5</v>
      </c>
      <c r="F45" s="7">
        <v>15</v>
      </c>
      <c r="G45" s="36"/>
      <c r="H45" s="37" t="str">
        <f t="shared" si="1"/>
        <v/>
      </c>
    </row>
    <row r="46" spans="1:8" ht="35.1" customHeight="1" x14ac:dyDescent="0.2">
      <c r="A46" s="1">
        <v>1</v>
      </c>
      <c r="B46" s="7">
        <f t="shared" si="2"/>
        <v>38</v>
      </c>
      <c r="C46" s="8" t="s">
        <v>43</v>
      </c>
      <c r="D46" s="52"/>
      <c r="E46" s="41" t="s">
        <v>5</v>
      </c>
      <c r="F46" s="7">
        <v>8</v>
      </c>
      <c r="G46" s="36"/>
      <c r="H46" s="37" t="str">
        <f t="shared" si="1"/>
        <v/>
      </c>
    </row>
    <row r="47" spans="1:8" ht="35.1" customHeight="1" x14ac:dyDescent="0.2">
      <c r="A47" s="1">
        <v>1</v>
      </c>
      <c r="B47" s="51">
        <v>39</v>
      </c>
      <c r="C47" s="89" t="s">
        <v>239</v>
      </c>
      <c r="D47" s="52"/>
      <c r="E47" s="41" t="s">
        <v>44</v>
      </c>
      <c r="F47" s="7">
        <v>3</v>
      </c>
      <c r="G47" s="36"/>
      <c r="H47" s="37" t="str">
        <f t="shared" si="1"/>
        <v/>
      </c>
    </row>
    <row r="48" spans="1:8" ht="35.1" customHeight="1" x14ac:dyDescent="0.2">
      <c r="A48" s="1">
        <v>1</v>
      </c>
      <c r="B48" s="51">
        <v>40</v>
      </c>
      <c r="C48" s="89" t="s">
        <v>241</v>
      </c>
      <c r="D48" s="52"/>
      <c r="E48" s="41" t="s">
        <v>44</v>
      </c>
      <c r="F48" s="7">
        <v>3</v>
      </c>
      <c r="G48" s="36"/>
      <c r="H48" s="37" t="str">
        <f t="shared" si="1"/>
        <v/>
      </c>
    </row>
    <row r="49" spans="1:8" ht="35.1" customHeight="1" x14ac:dyDescent="0.2">
      <c r="A49" s="1">
        <v>1</v>
      </c>
      <c r="B49" s="51">
        <v>41</v>
      </c>
      <c r="C49" s="89" t="s">
        <v>240</v>
      </c>
      <c r="D49" s="52"/>
      <c r="E49" s="41" t="s">
        <v>44</v>
      </c>
      <c r="F49" s="7">
        <v>3</v>
      </c>
      <c r="G49" s="36"/>
      <c r="H49" s="37" t="str">
        <f t="shared" si="1"/>
        <v/>
      </c>
    </row>
    <row r="50" spans="1:8" ht="35.1" customHeight="1" x14ac:dyDescent="0.2">
      <c r="B50" s="51">
        <v>42</v>
      </c>
      <c r="C50" s="8" t="s">
        <v>45</v>
      </c>
      <c r="D50" s="41"/>
      <c r="E50" s="41" t="s">
        <v>44</v>
      </c>
      <c r="F50" s="7">
        <v>301</v>
      </c>
      <c r="G50" s="36"/>
      <c r="H50" s="37" t="str">
        <f t="shared" si="1"/>
        <v/>
      </c>
    </row>
    <row r="51" spans="1:8" ht="35.1" customHeight="1" x14ac:dyDescent="0.2">
      <c r="B51" s="51">
        <v>43</v>
      </c>
      <c r="C51" s="8" t="s">
        <v>235</v>
      </c>
      <c r="D51" s="41"/>
      <c r="E51" s="41" t="s">
        <v>44</v>
      </c>
      <c r="F51" s="7">
        <v>4</v>
      </c>
      <c r="G51" s="36"/>
      <c r="H51" s="37" t="str">
        <f t="shared" si="1"/>
        <v/>
      </c>
    </row>
    <row r="52" spans="1:8" ht="35.1" customHeight="1" x14ac:dyDescent="0.2">
      <c r="B52" s="51">
        <v>44</v>
      </c>
      <c r="C52" s="8" t="s">
        <v>236</v>
      </c>
      <c r="D52" s="41"/>
      <c r="E52" s="41" t="s">
        <v>44</v>
      </c>
      <c r="F52" s="7">
        <v>6</v>
      </c>
      <c r="G52" s="36"/>
      <c r="H52" s="37" t="str">
        <f t="shared" si="1"/>
        <v/>
      </c>
    </row>
    <row r="53" spans="1:8" ht="35.1" customHeight="1" x14ac:dyDescent="0.2">
      <c r="B53" s="51">
        <v>45</v>
      </c>
      <c r="C53" s="8" t="s">
        <v>46</v>
      </c>
      <c r="D53" s="41"/>
      <c r="E53" s="41" t="s">
        <v>44</v>
      </c>
      <c r="F53" s="7">
        <v>8</v>
      </c>
      <c r="G53" s="36"/>
      <c r="H53" s="37" t="str">
        <f t="shared" si="1"/>
        <v/>
      </c>
    </row>
    <row r="54" spans="1:8" ht="35.1" customHeight="1" x14ac:dyDescent="0.2">
      <c r="B54" s="51">
        <v>46</v>
      </c>
      <c r="C54" s="49" t="s">
        <v>207</v>
      </c>
      <c r="D54" s="42"/>
      <c r="E54" s="41" t="s">
        <v>5</v>
      </c>
      <c r="F54" s="7">
        <v>10</v>
      </c>
      <c r="G54" s="36"/>
      <c r="H54" s="37" t="str">
        <f t="shared" si="1"/>
        <v/>
      </c>
    </row>
    <row r="55" spans="1:8" ht="35.1" customHeight="1" thickBot="1" x14ac:dyDescent="0.25">
      <c r="B55" s="51">
        <v>47</v>
      </c>
      <c r="C55" s="21" t="s">
        <v>237</v>
      </c>
      <c r="D55" s="42"/>
      <c r="E55" s="42" t="s">
        <v>5</v>
      </c>
      <c r="F55" s="13">
        <v>20</v>
      </c>
      <c r="G55" s="38"/>
      <c r="H55" s="39" t="str">
        <f t="shared" si="1"/>
        <v/>
      </c>
    </row>
    <row r="56" spans="1:8" ht="30" customHeight="1" thickTop="1" x14ac:dyDescent="0.2">
      <c r="B56" s="60" t="str">
        <f>"RAZEM "&amp;C8&amp;" (netto)"</f>
        <v>RAZEM BATERIE, PRYSZNIC - OSPRZĘT I CZĘŚCI ZAMIENNE (netto)</v>
      </c>
      <c r="C56" s="61"/>
      <c r="D56" s="61"/>
      <c r="E56" s="61"/>
      <c r="F56" s="61"/>
      <c r="G56" s="62"/>
      <c r="H56" s="28" t="str">
        <f>IF(SUM(H9:H55)=0,"",SUM(H9:H55))</f>
        <v/>
      </c>
    </row>
    <row r="57" spans="1:8" ht="14.25" customHeight="1" x14ac:dyDescent="0.2">
      <c r="B57" s="20"/>
      <c r="C57" s="20"/>
      <c r="D57" s="20"/>
      <c r="E57" s="20"/>
    </row>
    <row r="58" spans="1:8" ht="45.75" customHeight="1" x14ac:dyDescent="0.2">
      <c r="B58" s="9" t="s">
        <v>0</v>
      </c>
      <c r="C58" s="10" t="s">
        <v>1</v>
      </c>
      <c r="D58" s="57" t="str">
        <f>D6</f>
        <v>Oferowany produkt
 (Dla każdej nie wykreślonej pozycji należy podać: nazwę producenta / oznaczenie modelu)</v>
      </c>
      <c r="E58" s="30" t="s">
        <v>2</v>
      </c>
      <c r="F58" s="10" t="s">
        <v>182</v>
      </c>
      <c r="G58" s="11" t="s">
        <v>3</v>
      </c>
      <c r="H58" s="9" t="s">
        <v>4</v>
      </c>
    </row>
    <row r="59" spans="1:8" x14ac:dyDescent="0.2">
      <c r="B59" s="12">
        <v>1</v>
      </c>
      <c r="C59" s="12">
        <v>2</v>
      </c>
      <c r="D59" s="31"/>
      <c r="E59" s="31">
        <v>3</v>
      </c>
      <c r="F59" s="12">
        <v>7</v>
      </c>
      <c r="G59" s="12">
        <v>8</v>
      </c>
      <c r="H59" s="12">
        <v>9</v>
      </c>
    </row>
    <row r="60" spans="1:8" ht="30" customHeight="1" thickBot="1" x14ac:dyDescent="0.25">
      <c r="B60" s="26" t="s">
        <v>47</v>
      </c>
      <c r="C60" s="70" t="s">
        <v>48</v>
      </c>
      <c r="D60" s="71"/>
      <c r="E60" s="71"/>
      <c r="F60" s="72"/>
      <c r="G60" s="73"/>
      <c r="H60" s="74"/>
    </row>
    <row r="61" spans="1:8" ht="35.1" customHeight="1" thickTop="1" x14ac:dyDescent="0.2">
      <c r="B61" s="5">
        <v>1</v>
      </c>
      <c r="C61" s="6" t="s">
        <v>208</v>
      </c>
      <c r="D61" s="42"/>
      <c r="E61" s="40" t="s">
        <v>5</v>
      </c>
      <c r="F61" s="5">
        <v>20</v>
      </c>
      <c r="G61" s="34"/>
      <c r="H61" s="35" t="str">
        <f t="shared" ref="H61:H114" si="3">IF(G61="","",F61*G61)</f>
        <v/>
      </c>
    </row>
    <row r="62" spans="1:8" ht="35.1" customHeight="1" x14ac:dyDescent="0.2">
      <c r="B62" s="7">
        <f t="shared" ref="B62:B67" si="4">B61+1</f>
        <v>2</v>
      </c>
      <c r="C62" s="8" t="s">
        <v>49</v>
      </c>
      <c r="D62" s="41"/>
      <c r="E62" s="41" t="s">
        <v>5</v>
      </c>
      <c r="F62" s="7">
        <v>70</v>
      </c>
      <c r="G62" s="36"/>
      <c r="H62" s="37" t="str">
        <f t="shared" si="3"/>
        <v/>
      </c>
    </row>
    <row r="63" spans="1:8" ht="35.1" customHeight="1" x14ac:dyDescent="0.2">
      <c r="B63" s="7">
        <f t="shared" si="4"/>
        <v>3</v>
      </c>
      <c r="C63" s="8" t="s">
        <v>50</v>
      </c>
      <c r="D63" s="41"/>
      <c r="E63" s="41" t="s">
        <v>5</v>
      </c>
      <c r="F63" s="7">
        <v>90</v>
      </c>
      <c r="G63" s="36"/>
      <c r="H63" s="37" t="str">
        <f t="shared" si="3"/>
        <v/>
      </c>
    </row>
    <row r="64" spans="1:8" ht="35.1" customHeight="1" x14ac:dyDescent="0.2">
      <c r="B64" s="7">
        <f t="shared" si="4"/>
        <v>4</v>
      </c>
      <c r="C64" s="8" t="s">
        <v>209</v>
      </c>
      <c r="D64" s="42"/>
      <c r="E64" s="41" t="s">
        <v>5</v>
      </c>
      <c r="F64" s="7">
        <v>15</v>
      </c>
      <c r="G64" s="36"/>
      <c r="H64" s="37" t="str">
        <f t="shared" si="3"/>
        <v/>
      </c>
    </row>
    <row r="65" spans="2:8" ht="35.1" customHeight="1" x14ac:dyDescent="0.2">
      <c r="B65" s="7">
        <f t="shared" si="4"/>
        <v>5</v>
      </c>
      <c r="C65" s="8" t="s">
        <v>190</v>
      </c>
      <c r="D65" s="42"/>
      <c r="E65" s="41" t="s">
        <v>5</v>
      </c>
      <c r="F65" s="7">
        <v>8</v>
      </c>
      <c r="G65" s="36"/>
      <c r="H65" s="37" t="str">
        <f t="shared" si="3"/>
        <v/>
      </c>
    </row>
    <row r="66" spans="2:8" ht="35.1" customHeight="1" x14ac:dyDescent="0.2">
      <c r="B66" s="7">
        <f t="shared" si="4"/>
        <v>6</v>
      </c>
      <c r="C66" s="8" t="s">
        <v>51</v>
      </c>
      <c r="D66" s="41"/>
      <c r="E66" s="41" t="s">
        <v>5</v>
      </c>
      <c r="F66" s="7">
        <v>8</v>
      </c>
      <c r="G66" s="36"/>
      <c r="H66" s="37" t="str">
        <f t="shared" si="3"/>
        <v/>
      </c>
    </row>
    <row r="67" spans="2:8" ht="35.1" customHeight="1" x14ac:dyDescent="0.2">
      <c r="B67" s="7">
        <f t="shared" si="4"/>
        <v>7</v>
      </c>
      <c r="C67" s="8" t="s">
        <v>52</v>
      </c>
      <c r="D67" s="41"/>
      <c r="E67" s="41" t="s">
        <v>5</v>
      </c>
      <c r="F67" s="7">
        <v>8</v>
      </c>
      <c r="G67" s="36"/>
      <c r="H67" s="37" t="str">
        <f t="shared" si="3"/>
        <v/>
      </c>
    </row>
    <row r="68" spans="2:8" ht="35.1" customHeight="1" x14ac:dyDescent="0.2">
      <c r="B68" s="7">
        <v>8</v>
      </c>
      <c r="C68" s="8" t="s">
        <v>210</v>
      </c>
      <c r="D68" s="42"/>
      <c r="E68" s="41" t="s">
        <v>5</v>
      </c>
      <c r="F68" s="7">
        <v>4</v>
      </c>
      <c r="G68" s="36"/>
      <c r="H68" s="37" t="str">
        <f t="shared" si="3"/>
        <v/>
      </c>
    </row>
    <row r="69" spans="2:8" ht="35.1" customHeight="1" x14ac:dyDescent="0.2">
      <c r="B69" s="7">
        <f t="shared" ref="B69:B82" si="5">B68+1</f>
        <v>9</v>
      </c>
      <c r="C69" s="8" t="s">
        <v>53</v>
      </c>
      <c r="D69" s="41"/>
      <c r="E69" s="41" t="s">
        <v>5</v>
      </c>
      <c r="F69" s="7">
        <v>4</v>
      </c>
      <c r="G69" s="36"/>
      <c r="H69" s="37" t="str">
        <f t="shared" si="3"/>
        <v/>
      </c>
    </row>
    <row r="70" spans="2:8" ht="35.1" customHeight="1" x14ac:dyDescent="0.2">
      <c r="B70" s="7">
        <f t="shared" si="5"/>
        <v>10</v>
      </c>
      <c r="C70" s="8" t="s">
        <v>54</v>
      </c>
      <c r="D70" s="41"/>
      <c r="E70" s="41" t="s">
        <v>5</v>
      </c>
      <c r="F70" s="7">
        <v>10</v>
      </c>
      <c r="G70" s="36"/>
      <c r="H70" s="37" t="str">
        <f t="shared" si="3"/>
        <v/>
      </c>
    </row>
    <row r="71" spans="2:8" ht="35.1" customHeight="1" x14ac:dyDescent="0.2">
      <c r="B71" s="7">
        <f t="shared" si="5"/>
        <v>11</v>
      </c>
      <c r="C71" s="8" t="s">
        <v>55</v>
      </c>
      <c r="D71" s="41"/>
      <c r="E71" s="41" t="s">
        <v>5</v>
      </c>
      <c r="F71" s="7">
        <v>4</v>
      </c>
      <c r="G71" s="36"/>
      <c r="H71" s="37" t="str">
        <f t="shared" si="3"/>
        <v/>
      </c>
    </row>
    <row r="72" spans="2:8" ht="35.1" customHeight="1" x14ac:dyDescent="0.2">
      <c r="B72" s="7">
        <f t="shared" si="5"/>
        <v>12</v>
      </c>
      <c r="C72" s="8" t="s">
        <v>56</v>
      </c>
      <c r="D72" s="41"/>
      <c r="E72" s="41" t="s">
        <v>5</v>
      </c>
      <c r="F72" s="7">
        <v>15</v>
      </c>
      <c r="G72" s="36"/>
      <c r="H72" s="37" t="str">
        <f t="shared" si="3"/>
        <v/>
      </c>
    </row>
    <row r="73" spans="2:8" ht="35.1" customHeight="1" x14ac:dyDescent="0.2">
      <c r="B73" s="7">
        <f t="shared" si="5"/>
        <v>13</v>
      </c>
      <c r="C73" s="8" t="s">
        <v>57</v>
      </c>
      <c r="D73" s="41"/>
      <c r="E73" s="41" t="s">
        <v>5</v>
      </c>
      <c r="F73" s="7">
        <v>8</v>
      </c>
      <c r="G73" s="36"/>
      <c r="H73" s="37" t="str">
        <f t="shared" si="3"/>
        <v/>
      </c>
    </row>
    <row r="74" spans="2:8" ht="35.1" customHeight="1" x14ac:dyDescent="0.2">
      <c r="B74" s="7">
        <f t="shared" si="5"/>
        <v>14</v>
      </c>
      <c r="C74" s="8" t="s">
        <v>58</v>
      </c>
      <c r="D74" s="41"/>
      <c r="E74" s="41" t="s">
        <v>5</v>
      </c>
      <c r="F74" s="7">
        <v>8</v>
      </c>
      <c r="G74" s="36"/>
      <c r="H74" s="37" t="str">
        <f t="shared" si="3"/>
        <v/>
      </c>
    </row>
    <row r="75" spans="2:8" ht="35.1" customHeight="1" x14ac:dyDescent="0.2">
      <c r="B75" s="7">
        <f t="shared" si="5"/>
        <v>15</v>
      </c>
      <c r="C75" s="8" t="s">
        <v>59</v>
      </c>
      <c r="D75" s="41"/>
      <c r="E75" s="41" t="s">
        <v>5</v>
      </c>
      <c r="F75" s="7">
        <v>10</v>
      </c>
      <c r="G75" s="36"/>
      <c r="H75" s="37" t="str">
        <f t="shared" si="3"/>
        <v/>
      </c>
    </row>
    <row r="76" spans="2:8" ht="35.1" customHeight="1" x14ac:dyDescent="0.2">
      <c r="B76" s="7">
        <f t="shared" si="5"/>
        <v>16</v>
      </c>
      <c r="C76" s="8" t="s">
        <v>60</v>
      </c>
      <c r="D76" s="41"/>
      <c r="E76" s="41" t="s">
        <v>5</v>
      </c>
      <c r="F76" s="7">
        <v>30</v>
      </c>
      <c r="G76" s="36"/>
      <c r="H76" s="37" t="str">
        <f t="shared" si="3"/>
        <v/>
      </c>
    </row>
    <row r="77" spans="2:8" ht="35.1" customHeight="1" x14ac:dyDescent="0.2">
      <c r="B77" s="7">
        <f t="shared" si="5"/>
        <v>17</v>
      </c>
      <c r="C77" s="8" t="s">
        <v>61</v>
      </c>
      <c r="D77" s="41"/>
      <c r="E77" s="41" t="s">
        <v>5</v>
      </c>
      <c r="F77" s="7">
        <v>30</v>
      </c>
      <c r="G77" s="36"/>
      <c r="H77" s="37" t="str">
        <f t="shared" si="3"/>
        <v/>
      </c>
    </row>
    <row r="78" spans="2:8" ht="35.1" customHeight="1" x14ac:dyDescent="0.2">
      <c r="B78" s="7">
        <f t="shared" si="5"/>
        <v>18</v>
      </c>
      <c r="C78" s="8" t="s">
        <v>62</v>
      </c>
      <c r="D78" s="41"/>
      <c r="E78" s="41" t="s">
        <v>5</v>
      </c>
      <c r="F78" s="7">
        <v>20</v>
      </c>
      <c r="G78" s="36"/>
      <c r="H78" s="37" t="str">
        <f t="shared" si="3"/>
        <v/>
      </c>
    </row>
    <row r="79" spans="2:8" ht="35.1" customHeight="1" x14ac:dyDescent="0.2">
      <c r="B79" s="7">
        <f t="shared" si="5"/>
        <v>19</v>
      </c>
      <c r="C79" s="8" t="s">
        <v>63</v>
      </c>
      <c r="D79" s="41"/>
      <c r="E79" s="41" t="s">
        <v>5</v>
      </c>
      <c r="F79" s="7">
        <v>8</v>
      </c>
      <c r="G79" s="36"/>
      <c r="H79" s="37" t="str">
        <f t="shared" si="3"/>
        <v/>
      </c>
    </row>
    <row r="80" spans="2:8" ht="35.1" customHeight="1" x14ac:dyDescent="0.2">
      <c r="B80" s="7">
        <f t="shared" si="5"/>
        <v>20</v>
      </c>
      <c r="C80" s="8" t="s">
        <v>234</v>
      </c>
      <c r="D80" s="41"/>
      <c r="E80" s="41" t="s">
        <v>5</v>
      </c>
      <c r="F80" s="7">
        <v>10</v>
      </c>
      <c r="G80" s="36"/>
      <c r="H80" s="37" t="str">
        <f t="shared" si="3"/>
        <v/>
      </c>
    </row>
    <row r="81" spans="1:8" ht="35.1" customHeight="1" x14ac:dyDescent="0.2">
      <c r="A81" s="1">
        <v>1</v>
      </c>
      <c r="B81" s="7">
        <f t="shared" si="5"/>
        <v>21</v>
      </c>
      <c r="C81" s="8" t="s">
        <v>64</v>
      </c>
      <c r="D81" s="52"/>
      <c r="E81" s="41" t="s">
        <v>5</v>
      </c>
      <c r="F81" s="7">
        <v>40</v>
      </c>
      <c r="G81" s="36"/>
      <c r="H81" s="37" t="str">
        <f t="shared" si="3"/>
        <v/>
      </c>
    </row>
    <row r="82" spans="1:8" ht="35.1" customHeight="1" x14ac:dyDescent="0.2">
      <c r="B82" s="7">
        <f t="shared" si="5"/>
        <v>22</v>
      </c>
      <c r="C82" s="8" t="s">
        <v>65</v>
      </c>
      <c r="D82" s="41"/>
      <c r="E82" s="41" t="s">
        <v>5</v>
      </c>
      <c r="F82" s="7">
        <v>30</v>
      </c>
      <c r="G82" s="36"/>
      <c r="H82" s="37" t="str">
        <f t="shared" si="3"/>
        <v/>
      </c>
    </row>
    <row r="83" spans="1:8" ht="35.1" customHeight="1" x14ac:dyDescent="0.2">
      <c r="B83" s="7">
        <v>24</v>
      </c>
      <c r="C83" s="8" t="s">
        <v>66</v>
      </c>
      <c r="D83" s="41"/>
      <c r="E83" s="41" t="s">
        <v>5</v>
      </c>
      <c r="F83" s="7">
        <v>4</v>
      </c>
      <c r="G83" s="36"/>
      <c r="H83" s="37" t="str">
        <f t="shared" si="3"/>
        <v/>
      </c>
    </row>
    <row r="84" spans="1:8" ht="35.1" customHeight="1" x14ac:dyDescent="0.2">
      <c r="B84" s="7">
        <f t="shared" ref="B84:B96" si="6">B83+1</f>
        <v>25</v>
      </c>
      <c r="C84" s="8" t="s">
        <v>67</v>
      </c>
      <c r="D84" s="41"/>
      <c r="E84" s="41" t="s">
        <v>5</v>
      </c>
      <c r="F84" s="7">
        <v>15</v>
      </c>
      <c r="G84" s="36"/>
      <c r="H84" s="37" t="str">
        <f t="shared" si="3"/>
        <v/>
      </c>
    </row>
    <row r="85" spans="1:8" ht="35.1" customHeight="1" x14ac:dyDescent="0.2">
      <c r="B85" s="7">
        <f t="shared" si="6"/>
        <v>26</v>
      </c>
      <c r="C85" s="8" t="s">
        <v>68</v>
      </c>
      <c r="D85" s="41"/>
      <c r="E85" s="41" t="s">
        <v>5</v>
      </c>
      <c r="F85" s="7">
        <v>15</v>
      </c>
      <c r="G85" s="36"/>
      <c r="H85" s="37" t="str">
        <f t="shared" si="3"/>
        <v/>
      </c>
    </row>
    <row r="86" spans="1:8" ht="35.1" customHeight="1" x14ac:dyDescent="0.2">
      <c r="B86" s="7">
        <f t="shared" si="6"/>
        <v>27</v>
      </c>
      <c r="C86" s="8" t="s">
        <v>69</v>
      </c>
      <c r="D86" s="41"/>
      <c r="E86" s="41" t="s">
        <v>5</v>
      </c>
      <c r="F86" s="7">
        <v>15</v>
      </c>
      <c r="G86" s="36"/>
      <c r="H86" s="37" t="str">
        <f t="shared" si="3"/>
        <v/>
      </c>
    </row>
    <row r="87" spans="1:8" ht="35.1" customHeight="1" x14ac:dyDescent="0.2">
      <c r="B87" s="7">
        <f t="shared" si="6"/>
        <v>28</v>
      </c>
      <c r="C87" s="8" t="s">
        <v>70</v>
      </c>
      <c r="D87" s="41"/>
      <c r="E87" s="41" t="s">
        <v>5</v>
      </c>
      <c r="F87" s="7">
        <v>15</v>
      </c>
      <c r="G87" s="36"/>
      <c r="H87" s="37" t="str">
        <f t="shared" si="3"/>
        <v/>
      </c>
    </row>
    <row r="88" spans="1:8" ht="35.1" customHeight="1" x14ac:dyDescent="0.2">
      <c r="B88" s="7">
        <f t="shared" si="6"/>
        <v>29</v>
      </c>
      <c r="C88" s="8" t="s">
        <v>71</v>
      </c>
      <c r="D88" s="41"/>
      <c r="E88" s="41" t="s">
        <v>5</v>
      </c>
      <c r="F88" s="7">
        <v>15</v>
      </c>
      <c r="G88" s="36"/>
      <c r="H88" s="37" t="str">
        <f t="shared" si="3"/>
        <v/>
      </c>
    </row>
    <row r="89" spans="1:8" ht="35.1" customHeight="1" x14ac:dyDescent="0.2">
      <c r="B89" s="7">
        <f t="shared" si="6"/>
        <v>30</v>
      </c>
      <c r="C89" s="8" t="s">
        <v>72</v>
      </c>
      <c r="D89" s="41"/>
      <c r="E89" s="41" t="s">
        <v>5</v>
      </c>
      <c r="F89" s="7">
        <v>4</v>
      </c>
      <c r="G89" s="36"/>
      <c r="H89" s="37" t="str">
        <f t="shared" si="3"/>
        <v/>
      </c>
    </row>
    <row r="90" spans="1:8" ht="35.1" customHeight="1" x14ac:dyDescent="0.2">
      <c r="B90" s="7">
        <f t="shared" si="6"/>
        <v>31</v>
      </c>
      <c r="C90" s="8" t="s">
        <v>73</v>
      </c>
      <c r="D90" s="41"/>
      <c r="E90" s="41" t="s">
        <v>5</v>
      </c>
      <c r="F90" s="7">
        <v>15</v>
      </c>
      <c r="G90" s="36"/>
      <c r="H90" s="37" t="str">
        <f t="shared" si="3"/>
        <v/>
      </c>
    </row>
    <row r="91" spans="1:8" ht="35.1" customHeight="1" x14ac:dyDescent="0.2">
      <c r="B91" s="7">
        <f t="shared" si="6"/>
        <v>32</v>
      </c>
      <c r="C91" s="8" t="s">
        <v>74</v>
      </c>
      <c r="D91" s="41"/>
      <c r="E91" s="41" t="s">
        <v>5</v>
      </c>
      <c r="F91" s="7">
        <v>15</v>
      </c>
      <c r="G91" s="36"/>
      <c r="H91" s="37" t="str">
        <f t="shared" si="3"/>
        <v/>
      </c>
    </row>
    <row r="92" spans="1:8" ht="35.1" customHeight="1" x14ac:dyDescent="0.2">
      <c r="B92" s="7">
        <f t="shared" si="6"/>
        <v>33</v>
      </c>
      <c r="C92" s="8" t="s">
        <v>75</v>
      </c>
      <c r="D92" s="41"/>
      <c r="E92" s="41" t="s">
        <v>5</v>
      </c>
      <c r="F92" s="7">
        <v>15</v>
      </c>
      <c r="G92" s="36"/>
      <c r="H92" s="37" t="str">
        <f t="shared" si="3"/>
        <v/>
      </c>
    </row>
    <row r="93" spans="1:8" ht="35.1" customHeight="1" x14ac:dyDescent="0.2">
      <c r="B93" s="7">
        <f t="shared" si="6"/>
        <v>34</v>
      </c>
      <c r="C93" s="8" t="s">
        <v>76</v>
      </c>
      <c r="D93" s="41"/>
      <c r="E93" s="41" t="s">
        <v>5</v>
      </c>
      <c r="F93" s="7">
        <v>20</v>
      </c>
      <c r="G93" s="36"/>
      <c r="H93" s="37" t="str">
        <f t="shared" si="3"/>
        <v/>
      </c>
    </row>
    <row r="94" spans="1:8" ht="35.1" customHeight="1" x14ac:dyDescent="0.2">
      <c r="B94" s="7">
        <f t="shared" si="6"/>
        <v>35</v>
      </c>
      <c r="C94" s="8" t="s">
        <v>77</v>
      </c>
      <c r="D94" s="41"/>
      <c r="E94" s="41" t="s">
        <v>5</v>
      </c>
      <c r="F94" s="7">
        <v>20</v>
      </c>
      <c r="G94" s="36"/>
      <c r="H94" s="37" t="str">
        <f t="shared" si="3"/>
        <v/>
      </c>
    </row>
    <row r="95" spans="1:8" ht="35.1" customHeight="1" x14ac:dyDescent="0.2">
      <c r="B95" s="7">
        <f t="shared" si="6"/>
        <v>36</v>
      </c>
      <c r="C95" s="8" t="s">
        <v>78</v>
      </c>
      <c r="D95" s="41"/>
      <c r="E95" s="41" t="s">
        <v>5</v>
      </c>
      <c r="F95" s="7">
        <v>20</v>
      </c>
      <c r="G95" s="36"/>
      <c r="H95" s="37" t="str">
        <f t="shared" si="3"/>
        <v/>
      </c>
    </row>
    <row r="96" spans="1:8" ht="35.1" customHeight="1" x14ac:dyDescent="0.2">
      <c r="B96" s="7">
        <f t="shared" si="6"/>
        <v>37</v>
      </c>
      <c r="C96" s="8" t="s">
        <v>79</v>
      </c>
      <c r="D96" s="41"/>
      <c r="E96" s="41" t="s">
        <v>5</v>
      </c>
      <c r="F96" s="7">
        <v>20</v>
      </c>
      <c r="G96" s="36"/>
      <c r="H96" s="37" t="str">
        <f t="shared" si="3"/>
        <v/>
      </c>
    </row>
    <row r="97" spans="2:8" ht="35.1" customHeight="1" x14ac:dyDescent="0.2">
      <c r="B97" s="7">
        <v>39</v>
      </c>
      <c r="C97" s="8" t="s">
        <v>80</v>
      </c>
      <c r="D97" s="41"/>
      <c r="E97" s="41" t="s">
        <v>5</v>
      </c>
      <c r="F97" s="7">
        <v>4</v>
      </c>
      <c r="G97" s="36"/>
      <c r="H97" s="37" t="str">
        <f t="shared" si="3"/>
        <v/>
      </c>
    </row>
    <row r="98" spans="2:8" ht="35.1" customHeight="1" x14ac:dyDescent="0.2">
      <c r="B98" s="7">
        <v>40</v>
      </c>
      <c r="C98" s="8" t="s">
        <v>191</v>
      </c>
      <c r="D98" s="42"/>
      <c r="E98" s="41" t="s">
        <v>5</v>
      </c>
      <c r="F98" s="7">
        <v>15</v>
      </c>
      <c r="G98" s="36"/>
      <c r="H98" s="37" t="str">
        <f t="shared" si="3"/>
        <v/>
      </c>
    </row>
    <row r="99" spans="2:8" ht="35.1" customHeight="1" x14ac:dyDescent="0.2">
      <c r="B99" s="7">
        <f>B98+1</f>
        <v>41</v>
      </c>
      <c r="C99" s="8" t="s">
        <v>81</v>
      </c>
      <c r="D99" s="41"/>
      <c r="E99" s="41" t="s">
        <v>5</v>
      </c>
      <c r="F99" s="7">
        <v>20</v>
      </c>
      <c r="G99" s="36"/>
      <c r="H99" s="37" t="str">
        <f t="shared" si="3"/>
        <v/>
      </c>
    </row>
    <row r="100" spans="2:8" ht="35.1" customHeight="1" x14ac:dyDescent="0.2">
      <c r="B100" s="7">
        <f>B99+1</f>
        <v>42</v>
      </c>
      <c r="C100" s="8" t="s">
        <v>82</v>
      </c>
      <c r="D100" s="41"/>
      <c r="E100" s="41" t="s">
        <v>5</v>
      </c>
      <c r="F100" s="7">
        <v>10</v>
      </c>
      <c r="G100" s="36"/>
      <c r="H100" s="37" t="str">
        <f t="shared" si="3"/>
        <v/>
      </c>
    </row>
    <row r="101" spans="2:8" ht="35.1" customHeight="1" x14ac:dyDescent="0.2">
      <c r="B101" s="7">
        <f>B100+1</f>
        <v>43</v>
      </c>
      <c r="C101" s="8" t="s">
        <v>192</v>
      </c>
      <c r="D101" s="42"/>
      <c r="E101" s="41" t="s">
        <v>5</v>
      </c>
      <c r="F101" s="7">
        <v>30</v>
      </c>
      <c r="G101" s="36"/>
      <c r="H101" s="37" t="str">
        <f t="shared" si="3"/>
        <v/>
      </c>
    </row>
    <row r="102" spans="2:8" ht="35.1" customHeight="1" x14ac:dyDescent="0.2">
      <c r="B102" s="7">
        <v>45</v>
      </c>
      <c r="C102" s="8" t="s">
        <v>193</v>
      </c>
      <c r="D102" s="42"/>
      <c r="E102" s="41" t="s">
        <v>5</v>
      </c>
      <c r="F102" s="7">
        <v>10</v>
      </c>
      <c r="G102" s="36"/>
      <c r="H102" s="37" t="str">
        <f t="shared" si="3"/>
        <v/>
      </c>
    </row>
    <row r="103" spans="2:8" ht="35.1" customHeight="1" x14ac:dyDescent="0.2">
      <c r="B103" s="7">
        <f>B102+1</f>
        <v>46</v>
      </c>
      <c r="C103" s="8" t="s">
        <v>83</v>
      </c>
      <c r="D103" s="41"/>
      <c r="E103" s="41" t="s">
        <v>5</v>
      </c>
      <c r="F103" s="7">
        <v>15</v>
      </c>
      <c r="G103" s="36"/>
      <c r="H103" s="37" t="str">
        <f t="shared" si="3"/>
        <v/>
      </c>
    </row>
    <row r="104" spans="2:8" ht="35.1" customHeight="1" x14ac:dyDescent="0.2">
      <c r="B104" s="7">
        <f>B103+1</f>
        <v>47</v>
      </c>
      <c r="C104" s="8" t="s">
        <v>194</v>
      </c>
      <c r="D104" s="42"/>
      <c r="E104" s="41" t="s">
        <v>5</v>
      </c>
      <c r="F104" s="7">
        <v>20</v>
      </c>
      <c r="G104" s="36"/>
      <c r="H104" s="37" t="str">
        <f t="shared" si="3"/>
        <v/>
      </c>
    </row>
    <row r="105" spans="2:8" ht="35.1" customHeight="1" x14ac:dyDescent="0.2">
      <c r="B105" s="7">
        <f>B104+1</f>
        <v>48</v>
      </c>
      <c r="C105" s="8" t="s">
        <v>84</v>
      </c>
      <c r="D105" s="41"/>
      <c r="E105" s="41" t="s">
        <v>5</v>
      </c>
      <c r="F105" s="7">
        <v>15</v>
      </c>
      <c r="G105" s="36"/>
      <c r="H105" s="37" t="str">
        <f t="shared" si="3"/>
        <v/>
      </c>
    </row>
    <row r="106" spans="2:8" ht="35.1" customHeight="1" x14ac:dyDescent="0.2">
      <c r="B106" s="7">
        <f>B105+1</f>
        <v>49</v>
      </c>
      <c r="C106" s="8" t="s">
        <v>195</v>
      </c>
      <c r="D106" s="42"/>
      <c r="E106" s="41" t="s">
        <v>5</v>
      </c>
      <c r="F106" s="7">
        <v>20</v>
      </c>
      <c r="G106" s="36"/>
      <c r="H106" s="37" t="str">
        <f t="shared" si="3"/>
        <v/>
      </c>
    </row>
    <row r="107" spans="2:8" ht="35.1" customHeight="1" x14ac:dyDescent="0.2">
      <c r="B107" s="7">
        <f>B106+1</f>
        <v>50</v>
      </c>
      <c r="C107" s="8" t="s">
        <v>85</v>
      </c>
      <c r="D107" s="41"/>
      <c r="E107" s="41" t="s">
        <v>5</v>
      </c>
      <c r="F107" s="7">
        <v>8</v>
      </c>
      <c r="G107" s="36"/>
      <c r="H107" s="37" t="str">
        <f t="shared" si="3"/>
        <v/>
      </c>
    </row>
    <row r="108" spans="2:8" ht="35.1" customHeight="1" x14ac:dyDescent="0.2">
      <c r="B108" s="7">
        <v>51</v>
      </c>
      <c r="C108" s="8" t="s">
        <v>196</v>
      </c>
      <c r="D108" s="42"/>
      <c r="E108" s="41" t="s">
        <v>44</v>
      </c>
      <c r="F108" s="7">
        <v>30</v>
      </c>
      <c r="G108" s="36"/>
      <c r="H108" s="37" t="str">
        <f t="shared" si="3"/>
        <v/>
      </c>
    </row>
    <row r="109" spans="2:8" ht="35.1" customHeight="1" x14ac:dyDescent="0.2">
      <c r="B109" s="7">
        <f>B108+1</f>
        <v>52</v>
      </c>
      <c r="C109" s="8" t="s">
        <v>86</v>
      </c>
      <c r="D109" s="41"/>
      <c r="E109" s="41" t="s">
        <v>44</v>
      </c>
      <c r="F109" s="7">
        <v>15</v>
      </c>
      <c r="G109" s="36"/>
      <c r="H109" s="37" t="str">
        <f t="shared" si="3"/>
        <v/>
      </c>
    </row>
    <row r="110" spans="2:8" ht="35.1" customHeight="1" x14ac:dyDescent="0.2">
      <c r="B110" s="7">
        <f>B109+1</f>
        <v>53</v>
      </c>
      <c r="C110" s="8" t="s">
        <v>197</v>
      </c>
      <c r="D110" s="42"/>
      <c r="E110" s="41" t="s">
        <v>44</v>
      </c>
      <c r="F110" s="7">
        <v>4</v>
      </c>
      <c r="G110" s="36"/>
      <c r="H110" s="37" t="str">
        <f t="shared" si="3"/>
        <v/>
      </c>
    </row>
    <row r="111" spans="2:8" ht="35.1" customHeight="1" x14ac:dyDescent="0.2">
      <c r="B111" s="7">
        <v>54</v>
      </c>
      <c r="C111" s="8" t="s">
        <v>87</v>
      </c>
      <c r="D111" s="41"/>
      <c r="E111" s="41" t="s">
        <v>44</v>
      </c>
      <c r="F111" s="7">
        <v>40</v>
      </c>
      <c r="G111" s="36"/>
      <c r="H111" s="37" t="str">
        <f t="shared" si="3"/>
        <v/>
      </c>
    </row>
    <row r="112" spans="2:8" ht="35.1" customHeight="1" x14ac:dyDescent="0.2">
      <c r="B112" s="7">
        <v>55</v>
      </c>
      <c r="C112" s="8" t="s">
        <v>198</v>
      </c>
      <c r="D112" s="42"/>
      <c r="E112" s="41" t="s">
        <v>44</v>
      </c>
      <c r="F112" s="7">
        <v>5</v>
      </c>
      <c r="G112" s="36"/>
      <c r="H112" s="37" t="str">
        <f t="shared" si="3"/>
        <v/>
      </c>
    </row>
    <row r="113" spans="2:8" ht="35.1" customHeight="1" x14ac:dyDescent="0.2">
      <c r="B113" s="7">
        <v>56</v>
      </c>
      <c r="C113" s="8" t="s">
        <v>88</v>
      </c>
      <c r="D113" s="41"/>
      <c r="E113" s="41" t="s">
        <v>44</v>
      </c>
      <c r="F113" s="7">
        <v>8</v>
      </c>
      <c r="G113" s="36"/>
      <c r="H113" s="37" t="str">
        <f t="shared" si="3"/>
        <v/>
      </c>
    </row>
    <row r="114" spans="2:8" ht="35.1" customHeight="1" thickBot="1" x14ac:dyDescent="0.25">
      <c r="B114" s="13">
        <v>57</v>
      </c>
      <c r="C114" s="15" t="s">
        <v>199</v>
      </c>
      <c r="D114" s="42"/>
      <c r="E114" s="42" t="s">
        <v>44</v>
      </c>
      <c r="F114" s="13">
        <v>8</v>
      </c>
      <c r="G114" s="38"/>
      <c r="H114" s="39" t="str">
        <f t="shared" si="3"/>
        <v/>
      </c>
    </row>
    <row r="115" spans="2:8" ht="30" customHeight="1" thickTop="1" x14ac:dyDescent="0.2">
      <c r="B115" s="60" t="str">
        <f>"RAZEM "&amp;C60&amp;" (netto)"</f>
        <v>RAZEM MUSZLE WC - OSPRZĘT I CZĘŚCI ZAMIENNE (netto)</v>
      </c>
      <c r="C115" s="61"/>
      <c r="D115" s="61"/>
      <c r="E115" s="61"/>
      <c r="F115" s="61"/>
      <c r="G115" s="62"/>
      <c r="H115" s="28" t="str">
        <f>IF(SUM(H61:H114)=0,"",SUM(H61:H114))</f>
        <v/>
      </c>
    </row>
    <row r="116" spans="2:8" ht="14.25" customHeight="1" x14ac:dyDescent="0.2">
      <c r="B116" s="20"/>
      <c r="C116" s="20"/>
      <c r="D116" s="20"/>
      <c r="E116" s="20"/>
    </row>
    <row r="117" spans="2:8" ht="45.75" customHeight="1" x14ac:dyDescent="0.2">
      <c r="B117" s="9" t="s">
        <v>0</v>
      </c>
      <c r="C117" s="10" t="s">
        <v>189</v>
      </c>
      <c r="D117" s="57" t="str">
        <f>D58</f>
        <v>Oferowany produkt
 (Dla każdej nie wykreślonej pozycji należy podać: nazwę producenta / oznaczenie modelu)</v>
      </c>
      <c r="E117" s="30" t="s">
        <v>2</v>
      </c>
      <c r="F117" s="10" t="s">
        <v>182</v>
      </c>
      <c r="G117" s="11" t="s">
        <v>3</v>
      </c>
      <c r="H117" s="9" t="s">
        <v>4</v>
      </c>
    </row>
    <row r="118" spans="2:8" x14ac:dyDescent="0.2">
      <c r="B118" s="12">
        <v>1</v>
      </c>
      <c r="C118" s="12">
        <v>2</v>
      </c>
      <c r="D118" s="31"/>
      <c r="E118" s="31">
        <v>3</v>
      </c>
      <c r="F118" s="12">
        <v>7</v>
      </c>
      <c r="G118" s="12">
        <v>8</v>
      </c>
      <c r="H118" s="12">
        <v>9</v>
      </c>
    </row>
    <row r="119" spans="2:8" ht="30" customHeight="1" thickBot="1" x14ac:dyDescent="0.25">
      <c r="B119" s="26" t="s">
        <v>89</v>
      </c>
      <c r="C119" s="70" t="s">
        <v>90</v>
      </c>
      <c r="D119" s="71"/>
      <c r="E119" s="71"/>
      <c r="F119" s="72"/>
      <c r="G119" s="73"/>
      <c r="H119" s="74"/>
    </row>
    <row r="120" spans="2:8" ht="35.1" customHeight="1" thickTop="1" x14ac:dyDescent="0.2">
      <c r="B120" s="5">
        <v>1</v>
      </c>
      <c r="C120" s="6" t="s">
        <v>91</v>
      </c>
      <c r="D120" s="40"/>
      <c r="E120" s="40" t="s">
        <v>5</v>
      </c>
      <c r="F120" s="5">
        <v>10</v>
      </c>
      <c r="G120" s="34"/>
      <c r="H120" s="35" t="str">
        <f t="shared" ref="H120:H143" si="7">IF(G120="","",F120*G120)</f>
        <v/>
      </c>
    </row>
    <row r="121" spans="2:8" ht="35.1" customHeight="1" x14ac:dyDescent="0.2">
      <c r="B121" s="7">
        <f t="shared" ref="B121:B134" si="8">B120+1</f>
        <v>2</v>
      </c>
      <c r="C121" s="8" t="s">
        <v>92</v>
      </c>
      <c r="D121" s="41"/>
      <c r="E121" s="41" t="s">
        <v>5</v>
      </c>
      <c r="F121" s="7">
        <v>15</v>
      </c>
      <c r="G121" s="36"/>
      <c r="H121" s="37" t="str">
        <f t="shared" si="7"/>
        <v/>
      </c>
    </row>
    <row r="122" spans="2:8" ht="35.1" customHeight="1" x14ac:dyDescent="0.2">
      <c r="B122" s="7">
        <f t="shared" si="8"/>
        <v>3</v>
      </c>
      <c r="C122" s="8" t="s">
        <v>93</v>
      </c>
      <c r="D122" s="41"/>
      <c r="E122" s="41" t="s">
        <v>5</v>
      </c>
      <c r="F122" s="7">
        <v>10</v>
      </c>
      <c r="G122" s="36"/>
      <c r="H122" s="37" t="str">
        <f t="shared" si="7"/>
        <v/>
      </c>
    </row>
    <row r="123" spans="2:8" ht="35.1" customHeight="1" x14ac:dyDescent="0.2">
      <c r="B123" s="7">
        <f t="shared" si="8"/>
        <v>4</v>
      </c>
      <c r="C123" s="8" t="s">
        <v>211</v>
      </c>
      <c r="D123" s="42"/>
      <c r="E123" s="41" t="s">
        <v>5</v>
      </c>
      <c r="F123" s="7">
        <v>15</v>
      </c>
      <c r="G123" s="36"/>
      <c r="H123" s="37" t="str">
        <f t="shared" si="7"/>
        <v/>
      </c>
    </row>
    <row r="124" spans="2:8" ht="35.1" customHeight="1" x14ac:dyDescent="0.2">
      <c r="B124" s="7">
        <f t="shared" si="8"/>
        <v>5</v>
      </c>
      <c r="C124" s="8" t="s">
        <v>94</v>
      </c>
      <c r="D124" s="41"/>
      <c r="E124" s="41" t="s">
        <v>5</v>
      </c>
      <c r="F124" s="7">
        <v>60</v>
      </c>
      <c r="G124" s="36"/>
      <c r="H124" s="37" t="str">
        <f t="shared" si="7"/>
        <v/>
      </c>
    </row>
    <row r="125" spans="2:8" ht="35.1" customHeight="1" x14ac:dyDescent="0.2">
      <c r="B125" s="7">
        <f t="shared" si="8"/>
        <v>6</v>
      </c>
      <c r="C125" s="8" t="s">
        <v>200</v>
      </c>
      <c r="D125" s="42"/>
      <c r="E125" s="41" t="s">
        <v>5</v>
      </c>
      <c r="F125" s="7">
        <v>10</v>
      </c>
      <c r="G125" s="36"/>
      <c r="H125" s="37" t="str">
        <f t="shared" si="7"/>
        <v/>
      </c>
    </row>
    <row r="126" spans="2:8" ht="35.1" customHeight="1" x14ac:dyDescent="0.2">
      <c r="B126" s="7">
        <f t="shared" si="8"/>
        <v>7</v>
      </c>
      <c r="C126" s="8" t="s">
        <v>201</v>
      </c>
      <c r="D126" s="42"/>
      <c r="E126" s="41" t="s">
        <v>5</v>
      </c>
      <c r="F126" s="7">
        <v>8</v>
      </c>
      <c r="G126" s="36"/>
      <c r="H126" s="37" t="str">
        <f t="shared" si="7"/>
        <v/>
      </c>
    </row>
    <row r="127" spans="2:8" ht="35.1" customHeight="1" x14ac:dyDescent="0.2">
      <c r="B127" s="7">
        <f t="shared" si="8"/>
        <v>8</v>
      </c>
      <c r="C127" s="8" t="s">
        <v>202</v>
      </c>
      <c r="D127" s="42"/>
      <c r="E127" s="41" t="s">
        <v>5</v>
      </c>
      <c r="F127" s="7">
        <v>10</v>
      </c>
      <c r="G127" s="36"/>
      <c r="H127" s="37" t="str">
        <f t="shared" si="7"/>
        <v/>
      </c>
    </row>
    <row r="128" spans="2:8" ht="35.1" customHeight="1" x14ac:dyDescent="0.2">
      <c r="B128" s="7">
        <f t="shared" si="8"/>
        <v>9</v>
      </c>
      <c r="C128" s="8" t="s">
        <v>203</v>
      </c>
      <c r="D128" s="42"/>
      <c r="E128" s="41" t="s">
        <v>5</v>
      </c>
      <c r="F128" s="7">
        <v>8</v>
      </c>
      <c r="G128" s="36"/>
      <c r="H128" s="37" t="str">
        <f t="shared" si="7"/>
        <v/>
      </c>
    </row>
    <row r="129" spans="1:8" ht="35.1" customHeight="1" x14ac:dyDescent="0.2">
      <c r="B129" s="7">
        <f t="shared" si="8"/>
        <v>10</v>
      </c>
      <c r="C129" s="8" t="s">
        <v>204</v>
      </c>
      <c r="D129" s="42"/>
      <c r="E129" s="41" t="s">
        <v>44</v>
      </c>
      <c r="F129" s="7">
        <v>8</v>
      </c>
      <c r="G129" s="36"/>
      <c r="H129" s="37" t="str">
        <f t="shared" si="7"/>
        <v/>
      </c>
    </row>
    <row r="130" spans="1:8" ht="35.1" customHeight="1" x14ac:dyDescent="0.2">
      <c r="B130" s="7">
        <f t="shared" si="8"/>
        <v>11</v>
      </c>
      <c r="C130" s="8" t="s">
        <v>95</v>
      </c>
      <c r="D130" s="41"/>
      <c r="E130" s="41" t="s">
        <v>5</v>
      </c>
      <c r="F130" s="7">
        <v>10</v>
      </c>
      <c r="G130" s="36"/>
      <c r="H130" s="37" t="str">
        <f t="shared" si="7"/>
        <v/>
      </c>
    </row>
    <row r="131" spans="1:8" ht="35.1" customHeight="1" x14ac:dyDescent="0.2">
      <c r="B131" s="7">
        <f t="shared" si="8"/>
        <v>12</v>
      </c>
      <c r="C131" s="8" t="s">
        <v>96</v>
      </c>
      <c r="D131" s="41"/>
      <c r="E131" s="41" t="s">
        <v>5</v>
      </c>
      <c r="F131" s="7">
        <v>8</v>
      </c>
      <c r="G131" s="36"/>
      <c r="H131" s="37" t="str">
        <f t="shared" si="7"/>
        <v/>
      </c>
    </row>
    <row r="132" spans="1:8" ht="35.1" customHeight="1" x14ac:dyDescent="0.2">
      <c r="B132" s="7">
        <f t="shared" si="8"/>
        <v>13</v>
      </c>
      <c r="C132" s="8" t="s">
        <v>97</v>
      </c>
      <c r="D132" s="41"/>
      <c r="E132" s="41" t="s">
        <v>5</v>
      </c>
      <c r="F132" s="7">
        <v>15</v>
      </c>
      <c r="G132" s="36"/>
      <c r="H132" s="37" t="str">
        <f t="shared" si="7"/>
        <v/>
      </c>
    </row>
    <row r="133" spans="1:8" ht="35.1" customHeight="1" x14ac:dyDescent="0.2">
      <c r="B133" s="7">
        <f t="shared" si="8"/>
        <v>14</v>
      </c>
      <c r="C133" s="8" t="s">
        <v>98</v>
      </c>
      <c r="D133" s="41"/>
      <c r="E133" s="41" t="s">
        <v>5</v>
      </c>
      <c r="F133" s="7">
        <v>4</v>
      </c>
      <c r="G133" s="36"/>
      <c r="H133" s="37" t="str">
        <f t="shared" si="7"/>
        <v/>
      </c>
    </row>
    <row r="134" spans="1:8" ht="35.1" customHeight="1" x14ac:dyDescent="0.2">
      <c r="B134" s="7">
        <f t="shared" si="8"/>
        <v>15</v>
      </c>
      <c r="C134" s="8" t="s">
        <v>99</v>
      </c>
      <c r="D134" s="41"/>
      <c r="E134" s="41" t="s">
        <v>5</v>
      </c>
      <c r="F134" s="7">
        <v>8</v>
      </c>
      <c r="G134" s="36"/>
      <c r="H134" s="37" t="str">
        <f t="shared" si="7"/>
        <v/>
      </c>
    </row>
    <row r="135" spans="1:8" ht="35.1" customHeight="1" x14ac:dyDescent="0.2">
      <c r="B135" s="7">
        <v>16</v>
      </c>
      <c r="C135" s="8" t="s">
        <v>100</v>
      </c>
      <c r="D135" s="41"/>
      <c r="E135" s="41" t="s">
        <v>5</v>
      </c>
      <c r="F135" s="7">
        <v>2</v>
      </c>
      <c r="G135" s="36"/>
      <c r="H135" s="37" t="str">
        <f t="shared" si="7"/>
        <v/>
      </c>
    </row>
    <row r="136" spans="1:8" ht="35.1" customHeight="1" x14ac:dyDescent="0.2">
      <c r="B136" s="7">
        <f>B135+1</f>
        <v>17</v>
      </c>
      <c r="C136" s="8" t="s">
        <v>101</v>
      </c>
      <c r="D136" s="41"/>
      <c r="E136" s="41" t="s">
        <v>5</v>
      </c>
      <c r="F136" s="7">
        <v>2</v>
      </c>
      <c r="G136" s="36"/>
      <c r="H136" s="37" t="str">
        <f t="shared" si="7"/>
        <v/>
      </c>
    </row>
    <row r="137" spans="1:8" ht="35.1" customHeight="1" x14ac:dyDescent="0.2">
      <c r="B137" s="7">
        <v>18</v>
      </c>
      <c r="C137" s="8" t="s">
        <v>102</v>
      </c>
      <c r="D137" s="41"/>
      <c r="E137" s="41" t="s">
        <v>44</v>
      </c>
      <c r="F137" s="7">
        <v>40</v>
      </c>
      <c r="G137" s="36"/>
      <c r="H137" s="37" t="str">
        <f t="shared" si="7"/>
        <v/>
      </c>
    </row>
    <row r="138" spans="1:8" ht="35.1" customHeight="1" x14ac:dyDescent="0.2">
      <c r="B138" s="7">
        <v>19</v>
      </c>
      <c r="C138" s="8" t="s">
        <v>212</v>
      </c>
      <c r="D138" s="42"/>
      <c r="E138" s="41" t="s">
        <v>44</v>
      </c>
      <c r="F138" s="7">
        <v>4</v>
      </c>
      <c r="G138" s="36"/>
      <c r="H138" s="37" t="str">
        <f t="shared" si="7"/>
        <v/>
      </c>
    </row>
    <row r="139" spans="1:8" ht="35.1" customHeight="1" x14ac:dyDescent="0.2">
      <c r="A139" s="1">
        <v>1</v>
      </c>
      <c r="B139" s="7">
        <v>20</v>
      </c>
      <c r="C139" s="8" t="s">
        <v>233</v>
      </c>
      <c r="D139" s="52"/>
      <c r="E139" s="41" t="s">
        <v>103</v>
      </c>
      <c r="F139" s="7">
        <v>15</v>
      </c>
      <c r="G139" s="36"/>
      <c r="H139" s="37" t="str">
        <f t="shared" si="7"/>
        <v/>
      </c>
    </row>
    <row r="140" spans="1:8" ht="35.1" customHeight="1" x14ac:dyDescent="0.2">
      <c r="B140" s="7">
        <v>21</v>
      </c>
      <c r="C140" s="8" t="s">
        <v>104</v>
      </c>
      <c r="D140" s="41"/>
      <c r="E140" s="41" t="s">
        <v>44</v>
      </c>
      <c r="F140" s="7">
        <v>20</v>
      </c>
      <c r="G140" s="36"/>
      <c r="H140" s="37" t="str">
        <f t="shared" si="7"/>
        <v/>
      </c>
    </row>
    <row r="141" spans="1:8" ht="35.1" customHeight="1" x14ac:dyDescent="0.2">
      <c r="B141" s="7">
        <v>22</v>
      </c>
      <c r="C141" s="8" t="s">
        <v>105</v>
      </c>
      <c r="D141" s="41"/>
      <c r="E141" s="41" t="s">
        <v>44</v>
      </c>
      <c r="F141" s="7">
        <v>20</v>
      </c>
      <c r="G141" s="36"/>
      <c r="H141" s="37" t="str">
        <f t="shared" si="7"/>
        <v/>
      </c>
    </row>
    <row r="142" spans="1:8" ht="35.1" customHeight="1" x14ac:dyDescent="0.2">
      <c r="B142" s="7">
        <v>23</v>
      </c>
      <c r="C142" s="8" t="s">
        <v>106</v>
      </c>
      <c r="D142" s="41"/>
      <c r="E142" s="41" t="s">
        <v>44</v>
      </c>
      <c r="F142" s="7">
        <v>20</v>
      </c>
      <c r="G142" s="36"/>
      <c r="H142" s="37" t="str">
        <f t="shared" si="7"/>
        <v/>
      </c>
    </row>
    <row r="143" spans="1:8" ht="35.1" customHeight="1" thickBot="1" x14ac:dyDescent="0.25">
      <c r="B143" s="13">
        <v>24</v>
      </c>
      <c r="C143" s="21" t="s">
        <v>107</v>
      </c>
      <c r="D143" s="50"/>
      <c r="E143" s="42" t="s">
        <v>5</v>
      </c>
      <c r="F143" s="13">
        <v>8</v>
      </c>
      <c r="G143" s="38"/>
      <c r="H143" s="39" t="str">
        <f t="shared" si="7"/>
        <v/>
      </c>
    </row>
    <row r="144" spans="1:8" ht="30" customHeight="1" thickTop="1" x14ac:dyDescent="0.2">
      <c r="B144" s="60" t="str">
        <f>"RAZEM "&amp;C119&amp;" (netto)"</f>
        <v>RAZEM UMYWALKI, ZLEWOZMYWAKI- OSPRZĘT, CZĘŚCI ZAMIENNE (netto)</v>
      </c>
      <c r="C144" s="61"/>
      <c r="D144" s="61"/>
      <c r="E144" s="61"/>
      <c r="F144" s="61"/>
      <c r="G144" s="62"/>
      <c r="H144" s="28" t="str">
        <f>IF(SUM(H120:H143)=0,"",SUM(H120:H143))</f>
        <v/>
      </c>
    </row>
    <row r="145" spans="2:8" ht="14.25" customHeight="1" x14ac:dyDescent="0.2">
      <c r="B145" s="20"/>
      <c r="C145" s="20"/>
      <c r="D145" s="20"/>
      <c r="E145" s="20"/>
    </row>
    <row r="146" spans="2:8" ht="45.75" customHeight="1" x14ac:dyDescent="0.2">
      <c r="B146" s="9" t="s">
        <v>0</v>
      </c>
      <c r="C146" s="10" t="s">
        <v>189</v>
      </c>
      <c r="D146" s="57" t="str">
        <f>D117</f>
        <v>Oferowany produkt
 (Dla każdej nie wykreślonej pozycji należy podać: nazwę producenta / oznaczenie modelu)</v>
      </c>
      <c r="E146" s="30" t="s">
        <v>2</v>
      </c>
      <c r="F146" s="10" t="s">
        <v>182</v>
      </c>
      <c r="G146" s="11" t="s">
        <v>3</v>
      </c>
      <c r="H146" s="9" t="s">
        <v>4</v>
      </c>
    </row>
    <row r="147" spans="2:8" x14ac:dyDescent="0.2">
      <c r="B147" s="12">
        <v>1</v>
      </c>
      <c r="C147" s="12">
        <v>2</v>
      </c>
      <c r="D147" s="31"/>
      <c r="E147" s="31">
        <v>3</v>
      </c>
      <c r="F147" s="12">
        <v>7</v>
      </c>
      <c r="G147" s="12">
        <v>8</v>
      </c>
      <c r="H147" s="12">
        <v>9</v>
      </c>
    </row>
    <row r="148" spans="2:8" ht="30" customHeight="1" thickBot="1" x14ac:dyDescent="0.25">
      <c r="B148" s="26" t="s">
        <v>108</v>
      </c>
      <c r="C148" s="70" t="s">
        <v>109</v>
      </c>
      <c r="D148" s="71"/>
      <c r="E148" s="71"/>
      <c r="F148" s="72"/>
      <c r="G148" s="73"/>
      <c r="H148" s="74"/>
    </row>
    <row r="149" spans="2:8" ht="35.1" customHeight="1" thickTop="1" x14ac:dyDescent="0.2">
      <c r="B149" s="5">
        <v>1</v>
      </c>
      <c r="C149" s="6" t="s">
        <v>213</v>
      </c>
      <c r="D149" s="42"/>
      <c r="E149" s="40" t="s">
        <v>5</v>
      </c>
      <c r="F149" s="5">
        <v>4</v>
      </c>
      <c r="G149" s="34"/>
      <c r="H149" s="35" t="str">
        <f t="shared" ref="H149:H166" si="9">IF(G149="","",F149*G149)</f>
        <v/>
      </c>
    </row>
    <row r="150" spans="2:8" ht="35.1" customHeight="1" x14ac:dyDescent="0.2">
      <c r="B150" s="7">
        <f>B149+1</f>
        <v>2</v>
      </c>
      <c r="C150" s="8" t="s">
        <v>205</v>
      </c>
      <c r="D150" s="42"/>
      <c r="E150" s="41" t="s">
        <v>44</v>
      </c>
      <c r="F150" s="7">
        <v>4</v>
      </c>
      <c r="G150" s="36"/>
      <c r="H150" s="37" t="str">
        <f t="shared" si="9"/>
        <v/>
      </c>
    </row>
    <row r="151" spans="2:8" ht="35.1" customHeight="1" x14ac:dyDescent="0.2">
      <c r="B151" s="7">
        <f>B150+1</f>
        <v>3</v>
      </c>
      <c r="C151" s="8" t="s">
        <v>110</v>
      </c>
      <c r="D151" s="41"/>
      <c r="E151" s="41" t="s">
        <v>5</v>
      </c>
      <c r="F151" s="7">
        <v>8</v>
      </c>
      <c r="G151" s="36"/>
      <c r="H151" s="37" t="str">
        <f t="shared" si="9"/>
        <v/>
      </c>
    </row>
    <row r="152" spans="2:8" ht="35.1" customHeight="1" x14ac:dyDescent="0.2">
      <c r="B152" s="7">
        <f>B151+1</f>
        <v>4</v>
      </c>
      <c r="C152" s="8" t="s">
        <v>214</v>
      </c>
      <c r="D152" s="42"/>
      <c r="E152" s="41" t="s">
        <v>5</v>
      </c>
      <c r="F152" s="7">
        <v>3</v>
      </c>
      <c r="G152" s="36"/>
      <c r="H152" s="37" t="str">
        <f t="shared" si="9"/>
        <v/>
      </c>
    </row>
    <row r="153" spans="2:8" ht="35.1" customHeight="1" x14ac:dyDescent="0.2">
      <c r="B153" s="7">
        <v>5</v>
      </c>
      <c r="C153" s="8" t="s">
        <v>215</v>
      </c>
      <c r="D153" s="42"/>
      <c r="E153" s="41" t="s">
        <v>5</v>
      </c>
      <c r="F153" s="7">
        <v>4</v>
      </c>
      <c r="G153" s="36"/>
      <c r="H153" s="37" t="str">
        <f t="shared" si="9"/>
        <v/>
      </c>
    </row>
    <row r="154" spans="2:8" ht="35.1" customHeight="1" x14ac:dyDescent="0.2">
      <c r="B154" s="7">
        <f>B153+1</f>
        <v>6</v>
      </c>
      <c r="C154" s="8" t="s">
        <v>216</v>
      </c>
      <c r="D154" s="42"/>
      <c r="E154" s="41" t="s">
        <v>5</v>
      </c>
      <c r="F154" s="7">
        <v>2</v>
      </c>
      <c r="G154" s="36"/>
      <c r="H154" s="37" t="str">
        <f t="shared" si="9"/>
        <v/>
      </c>
    </row>
    <row r="155" spans="2:8" ht="35.1" customHeight="1" x14ac:dyDescent="0.2">
      <c r="B155" s="7">
        <f>B154+1</f>
        <v>7</v>
      </c>
      <c r="C155" s="8" t="s">
        <v>111</v>
      </c>
      <c r="D155" s="41"/>
      <c r="E155" s="41" t="s">
        <v>5</v>
      </c>
      <c r="F155" s="7">
        <v>15</v>
      </c>
      <c r="G155" s="36"/>
      <c r="H155" s="37" t="str">
        <f t="shared" si="9"/>
        <v/>
      </c>
    </row>
    <row r="156" spans="2:8" ht="35.1" customHeight="1" x14ac:dyDescent="0.2">
      <c r="B156" s="7">
        <v>8</v>
      </c>
      <c r="C156" s="8" t="s">
        <v>112</v>
      </c>
      <c r="D156" s="41"/>
      <c r="E156" s="41" t="s">
        <v>5</v>
      </c>
      <c r="F156" s="7">
        <v>40</v>
      </c>
      <c r="G156" s="36"/>
      <c r="H156" s="37" t="str">
        <f t="shared" si="9"/>
        <v/>
      </c>
    </row>
    <row r="157" spans="2:8" ht="35.1" customHeight="1" x14ac:dyDescent="0.2">
      <c r="B157" s="7">
        <f t="shared" ref="B157:B164" si="10">B156+1</f>
        <v>9</v>
      </c>
      <c r="C157" s="8" t="s">
        <v>113</v>
      </c>
      <c r="D157" s="41"/>
      <c r="E157" s="41" t="s">
        <v>5</v>
      </c>
      <c r="F157" s="7">
        <v>80</v>
      </c>
      <c r="G157" s="36"/>
      <c r="H157" s="37" t="str">
        <f t="shared" si="9"/>
        <v/>
      </c>
    </row>
    <row r="158" spans="2:8" ht="35.1" customHeight="1" x14ac:dyDescent="0.2">
      <c r="B158" s="7">
        <f t="shared" si="10"/>
        <v>10</v>
      </c>
      <c r="C158" s="8" t="s">
        <v>228</v>
      </c>
      <c r="D158" s="41"/>
      <c r="E158" s="41" t="s">
        <v>5</v>
      </c>
      <c r="F158" s="7">
        <v>8</v>
      </c>
      <c r="G158" s="36"/>
      <c r="H158" s="37" t="str">
        <f t="shared" si="9"/>
        <v/>
      </c>
    </row>
    <row r="159" spans="2:8" ht="35.1" customHeight="1" x14ac:dyDescent="0.2">
      <c r="B159" s="7">
        <f t="shared" si="10"/>
        <v>11</v>
      </c>
      <c r="C159" s="8" t="s">
        <v>206</v>
      </c>
      <c r="D159" s="42"/>
      <c r="E159" s="41" t="s">
        <v>5</v>
      </c>
      <c r="F159" s="7">
        <v>15</v>
      </c>
      <c r="G159" s="36"/>
      <c r="H159" s="37" t="str">
        <f t="shared" si="9"/>
        <v/>
      </c>
    </row>
    <row r="160" spans="2:8" ht="35.1" customHeight="1" x14ac:dyDescent="0.2">
      <c r="B160" s="7">
        <f t="shared" si="10"/>
        <v>12</v>
      </c>
      <c r="C160" s="8" t="s">
        <v>114</v>
      </c>
      <c r="D160" s="41"/>
      <c r="E160" s="41" t="s">
        <v>5</v>
      </c>
      <c r="F160" s="7">
        <v>20</v>
      </c>
      <c r="G160" s="36"/>
      <c r="H160" s="37" t="str">
        <f t="shared" si="9"/>
        <v/>
      </c>
    </row>
    <row r="161" spans="1:8" ht="35.1" customHeight="1" x14ac:dyDescent="0.2">
      <c r="B161" s="7">
        <f t="shared" si="10"/>
        <v>13</v>
      </c>
      <c r="C161" s="8" t="s">
        <v>115</v>
      </c>
      <c r="D161" s="41"/>
      <c r="E161" s="41" t="s">
        <v>5</v>
      </c>
      <c r="F161" s="7">
        <v>8</v>
      </c>
      <c r="G161" s="36"/>
      <c r="H161" s="37" t="str">
        <f t="shared" si="9"/>
        <v/>
      </c>
    </row>
    <row r="162" spans="1:8" ht="35.1" customHeight="1" x14ac:dyDescent="0.2">
      <c r="B162" s="7">
        <f t="shared" si="10"/>
        <v>14</v>
      </c>
      <c r="C162" s="8" t="s">
        <v>116</v>
      </c>
      <c r="D162" s="41"/>
      <c r="E162" s="41" t="s">
        <v>5</v>
      </c>
      <c r="F162" s="7">
        <v>8</v>
      </c>
      <c r="G162" s="36"/>
      <c r="H162" s="37" t="str">
        <f t="shared" si="9"/>
        <v/>
      </c>
    </row>
    <row r="163" spans="1:8" ht="35.1" customHeight="1" x14ac:dyDescent="0.2">
      <c r="B163" s="7">
        <f t="shared" si="10"/>
        <v>15</v>
      </c>
      <c r="C163" s="8" t="s">
        <v>117</v>
      </c>
      <c r="D163" s="41"/>
      <c r="E163" s="41" t="s">
        <v>5</v>
      </c>
      <c r="F163" s="7">
        <v>10</v>
      </c>
      <c r="G163" s="36"/>
      <c r="H163" s="37" t="str">
        <f t="shared" si="9"/>
        <v/>
      </c>
    </row>
    <row r="164" spans="1:8" ht="35.1" customHeight="1" x14ac:dyDescent="0.2">
      <c r="B164" s="7">
        <f t="shared" si="10"/>
        <v>16</v>
      </c>
      <c r="C164" s="8" t="s">
        <v>217</v>
      </c>
      <c r="D164" s="42"/>
      <c r="E164" s="41" t="s">
        <v>5</v>
      </c>
      <c r="F164" s="7">
        <v>10</v>
      </c>
      <c r="G164" s="36"/>
      <c r="H164" s="37" t="str">
        <f t="shared" si="9"/>
        <v/>
      </c>
    </row>
    <row r="165" spans="1:8" ht="35.1" customHeight="1" x14ac:dyDescent="0.2">
      <c r="B165" s="7">
        <v>17</v>
      </c>
      <c r="C165" s="8" t="s">
        <v>218</v>
      </c>
      <c r="D165" s="42"/>
      <c r="E165" s="41" t="s">
        <v>44</v>
      </c>
      <c r="F165" s="7">
        <v>20</v>
      </c>
      <c r="G165" s="36"/>
      <c r="H165" s="37" t="str">
        <f t="shared" si="9"/>
        <v/>
      </c>
    </row>
    <row r="166" spans="1:8" ht="35.1" customHeight="1" thickBot="1" x14ac:dyDescent="0.25">
      <c r="B166" s="13">
        <v>18</v>
      </c>
      <c r="C166" s="15" t="s">
        <v>118</v>
      </c>
      <c r="D166" s="42"/>
      <c r="E166" s="42" t="s">
        <v>44</v>
      </c>
      <c r="F166" s="13">
        <v>8</v>
      </c>
      <c r="G166" s="38"/>
      <c r="H166" s="39" t="str">
        <f t="shared" si="9"/>
        <v/>
      </c>
    </row>
    <row r="167" spans="1:8" ht="30" customHeight="1" thickTop="1" x14ac:dyDescent="0.2">
      <c r="B167" s="60" t="str">
        <f>"RAZEM "&amp;C148&amp;" (netto)"</f>
        <v>RAZEM BRODZIKI, KABINY - WYPOSAŻENIE, OSPRZĘT (netto)</v>
      </c>
      <c r="C167" s="61"/>
      <c r="D167" s="61"/>
      <c r="E167" s="61"/>
      <c r="F167" s="61"/>
      <c r="G167" s="62"/>
      <c r="H167" s="28" t="str">
        <f>IF(SUM(H149:H166)=0,"",SUM(H149:H166))</f>
        <v/>
      </c>
    </row>
    <row r="168" spans="1:8" ht="14.25" customHeight="1" x14ac:dyDescent="0.2">
      <c r="B168" s="20"/>
      <c r="C168" s="20"/>
      <c r="D168" s="20"/>
      <c r="E168" s="20"/>
    </row>
    <row r="169" spans="1:8" ht="45.75" customHeight="1" x14ac:dyDescent="0.2">
      <c r="B169" s="9" t="s">
        <v>0</v>
      </c>
      <c r="C169" s="10" t="s">
        <v>189</v>
      </c>
      <c r="D169" s="57" t="str">
        <f>D146</f>
        <v>Oferowany produkt
 (Dla każdej nie wykreślonej pozycji należy podać: nazwę producenta / oznaczenie modelu)</v>
      </c>
      <c r="E169" s="30" t="s">
        <v>2</v>
      </c>
      <c r="F169" s="10" t="s">
        <v>182</v>
      </c>
      <c r="G169" s="11" t="s">
        <v>3</v>
      </c>
      <c r="H169" s="9" t="s">
        <v>4</v>
      </c>
    </row>
    <row r="170" spans="1:8" x14ac:dyDescent="0.2">
      <c r="B170" s="12">
        <v>1</v>
      </c>
      <c r="C170" s="12">
        <v>2</v>
      </c>
      <c r="D170" s="31"/>
      <c r="E170" s="31">
        <v>3</v>
      </c>
      <c r="F170" s="12">
        <v>7</v>
      </c>
      <c r="G170" s="12">
        <v>8</v>
      </c>
      <c r="H170" s="12">
        <v>9</v>
      </c>
    </row>
    <row r="171" spans="1:8" ht="30" customHeight="1" thickBot="1" x14ac:dyDescent="0.25">
      <c r="B171" s="26" t="s">
        <v>119</v>
      </c>
      <c r="C171" s="70" t="s">
        <v>120</v>
      </c>
      <c r="D171" s="71"/>
      <c r="E171" s="71"/>
      <c r="F171" s="72"/>
      <c r="G171" s="73"/>
      <c r="H171" s="74"/>
    </row>
    <row r="172" spans="1:8" ht="35.1" customHeight="1" thickTop="1" x14ac:dyDescent="0.2">
      <c r="B172" s="5">
        <v>1</v>
      </c>
      <c r="C172" s="6" t="s">
        <v>121</v>
      </c>
      <c r="D172" s="40"/>
      <c r="E172" s="40" t="s">
        <v>5</v>
      </c>
      <c r="F172" s="5">
        <v>8</v>
      </c>
      <c r="G172" s="34"/>
      <c r="H172" s="35" t="str">
        <f t="shared" ref="H172:H201" si="11">IF(G172="","",F172*G172)</f>
        <v/>
      </c>
    </row>
    <row r="173" spans="1:8" ht="35.1" customHeight="1" x14ac:dyDescent="0.2">
      <c r="B173" s="7">
        <f t="shared" ref="B173:B196" si="12">B172+1</f>
        <v>2</v>
      </c>
      <c r="C173" s="8" t="s">
        <v>122</v>
      </c>
      <c r="D173" s="41"/>
      <c r="E173" s="41" t="s">
        <v>5</v>
      </c>
      <c r="F173" s="7">
        <v>5</v>
      </c>
      <c r="G173" s="36"/>
      <c r="H173" s="37" t="str">
        <f t="shared" si="11"/>
        <v/>
      </c>
    </row>
    <row r="174" spans="1:8" ht="35.1" customHeight="1" x14ac:dyDescent="0.2">
      <c r="B174" s="7">
        <f t="shared" si="12"/>
        <v>3</v>
      </c>
      <c r="C174" s="8" t="s">
        <v>123</v>
      </c>
      <c r="D174" s="41"/>
      <c r="E174" s="41" t="s">
        <v>124</v>
      </c>
      <c r="F174" s="7">
        <v>4</v>
      </c>
      <c r="G174" s="36"/>
      <c r="H174" s="37" t="str">
        <f t="shared" si="11"/>
        <v/>
      </c>
    </row>
    <row r="175" spans="1:8" ht="35.1" customHeight="1" x14ac:dyDescent="0.2">
      <c r="A175" s="1">
        <v>1</v>
      </c>
      <c r="B175" s="7">
        <f t="shared" si="12"/>
        <v>4</v>
      </c>
      <c r="C175" s="8" t="s">
        <v>125</v>
      </c>
      <c r="D175" s="52"/>
      <c r="E175" s="41" t="s">
        <v>5</v>
      </c>
      <c r="F175" s="7">
        <v>4</v>
      </c>
      <c r="G175" s="36"/>
      <c r="H175" s="37" t="str">
        <f t="shared" si="11"/>
        <v/>
      </c>
    </row>
    <row r="176" spans="1:8" ht="35.1" customHeight="1" x14ac:dyDescent="0.2">
      <c r="A176" s="1">
        <v>1</v>
      </c>
      <c r="B176" s="7">
        <f t="shared" si="12"/>
        <v>5</v>
      </c>
      <c r="C176" s="8" t="s">
        <v>126</v>
      </c>
      <c r="D176" s="52"/>
      <c r="E176" s="41" t="s">
        <v>5</v>
      </c>
      <c r="F176" s="7">
        <v>4</v>
      </c>
      <c r="G176" s="36"/>
      <c r="H176" s="37" t="str">
        <f t="shared" si="11"/>
        <v/>
      </c>
    </row>
    <row r="177" spans="1:8" ht="35.1" customHeight="1" x14ac:dyDescent="0.2">
      <c r="A177" s="1">
        <v>1</v>
      </c>
      <c r="B177" s="7">
        <f t="shared" si="12"/>
        <v>6</v>
      </c>
      <c r="C177" s="8" t="s">
        <v>127</v>
      </c>
      <c r="D177" s="52"/>
      <c r="E177" s="41" t="s">
        <v>5</v>
      </c>
      <c r="F177" s="7">
        <v>4</v>
      </c>
      <c r="G177" s="36"/>
      <c r="H177" s="37" t="str">
        <f t="shared" si="11"/>
        <v/>
      </c>
    </row>
    <row r="178" spans="1:8" ht="35.1" customHeight="1" x14ac:dyDescent="0.2">
      <c r="A178" s="1">
        <v>1</v>
      </c>
      <c r="B178" s="7">
        <f t="shared" si="12"/>
        <v>7</v>
      </c>
      <c r="C178" s="8" t="s">
        <v>128</v>
      </c>
      <c r="D178" s="52"/>
      <c r="E178" s="41" t="s">
        <v>5</v>
      </c>
      <c r="F178" s="7">
        <v>4</v>
      </c>
      <c r="G178" s="36"/>
      <c r="H178" s="37" t="str">
        <f t="shared" si="11"/>
        <v/>
      </c>
    </row>
    <row r="179" spans="1:8" ht="35.1" customHeight="1" x14ac:dyDescent="0.2">
      <c r="A179" s="1">
        <v>1</v>
      </c>
      <c r="B179" s="7">
        <f t="shared" si="12"/>
        <v>8</v>
      </c>
      <c r="C179" s="8" t="s">
        <v>129</v>
      </c>
      <c r="D179" s="52"/>
      <c r="E179" s="41" t="s">
        <v>5</v>
      </c>
      <c r="F179" s="7">
        <v>10</v>
      </c>
      <c r="G179" s="36"/>
      <c r="H179" s="37" t="str">
        <f t="shared" si="11"/>
        <v/>
      </c>
    </row>
    <row r="180" spans="1:8" ht="35.1" customHeight="1" x14ac:dyDescent="0.2">
      <c r="A180" s="1">
        <v>1</v>
      </c>
      <c r="B180" s="7">
        <f t="shared" si="12"/>
        <v>9</v>
      </c>
      <c r="C180" s="8" t="s">
        <v>130</v>
      </c>
      <c r="D180" s="52"/>
      <c r="E180" s="41" t="s">
        <v>5</v>
      </c>
      <c r="F180" s="7">
        <v>5</v>
      </c>
      <c r="G180" s="36"/>
      <c r="H180" s="37" t="str">
        <f t="shared" si="11"/>
        <v/>
      </c>
    </row>
    <row r="181" spans="1:8" ht="35.1" customHeight="1" x14ac:dyDescent="0.2">
      <c r="A181" s="1">
        <v>1</v>
      </c>
      <c r="B181" s="7">
        <f t="shared" si="12"/>
        <v>10</v>
      </c>
      <c r="C181" s="8" t="s">
        <v>131</v>
      </c>
      <c r="D181" s="52"/>
      <c r="E181" s="41" t="s">
        <v>5</v>
      </c>
      <c r="F181" s="7">
        <v>5</v>
      </c>
      <c r="G181" s="36"/>
      <c r="H181" s="37" t="str">
        <f t="shared" si="11"/>
        <v/>
      </c>
    </row>
    <row r="182" spans="1:8" ht="35.1" customHeight="1" x14ac:dyDescent="0.2">
      <c r="A182" s="1">
        <v>1</v>
      </c>
      <c r="B182" s="7">
        <f t="shared" si="12"/>
        <v>11</v>
      </c>
      <c r="C182" s="8" t="s">
        <v>132</v>
      </c>
      <c r="D182" s="52"/>
      <c r="E182" s="41" t="s">
        <v>5</v>
      </c>
      <c r="F182" s="7">
        <v>8</v>
      </c>
      <c r="G182" s="36"/>
      <c r="H182" s="37" t="str">
        <f t="shared" si="11"/>
        <v/>
      </c>
    </row>
    <row r="183" spans="1:8" ht="35.1" customHeight="1" x14ac:dyDescent="0.2">
      <c r="A183" s="1">
        <v>1</v>
      </c>
      <c r="B183" s="7">
        <f t="shared" si="12"/>
        <v>12</v>
      </c>
      <c r="C183" s="8" t="s">
        <v>133</v>
      </c>
      <c r="D183" s="52"/>
      <c r="E183" s="41" t="s">
        <v>5</v>
      </c>
      <c r="F183" s="7">
        <v>10</v>
      </c>
      <c r="G183" s="36"/>
      <c r="H183" s="37" t="str">
        <f t="shared" si="11"/>
        <v/>
      </c>
    </row>
    <row r="184" spans="1:8" ht="35.1" customHeight="1" x14ac:dyDescent="0.2">
      <c r="A184" s="1">
        <v>1</v>
      </c>
      <c r="B184" s="7">
        <f t="shared" si="12"/>
        <v>13</v>
      </c>
      <c r="C184" s="8" t="s">
        <v>134</v>
      </c>
      <c r="D184" s="52"/>
      <c r="E184" s="41" t="s">
        <v>5</v>
      </c>
      <c r="F184" s="7">
        <v>4</v>
      </c>
      <c r="G184" s="36"/>
      <c r="H184" s="37" t="str">
        <f t="shared" si="11"/>
        <v/>
      </c>
    </row>
    <row r="185" spans="1:8" ht="35.1" customHeight="1" x14ac:dyDescent="0.2">
      <c r="A185" s="1">
        <v>1</v>
      </c>
      <c r="B185" s="7">
        <f t="shared" si="12"/>
        <v>14</v>
      </c>
      <c r="C185" s="8" t="s">
        <v>229</v>
      </c>
      <c r="D185" s="52"/>
      <c r="E185" s="41" t="s">
        <v>5</v>
      </c>
      <c r="F185" s="7">
        <v>4</v>
      </c>
      <c r="G185" s="36"/>
      <c r="H185" s="37" t="str">
        <f t="shared" si="11"/>
        <v/>
      </c>
    </row>
    <row r="186" spans="1:8" ht="35.1" customHeight="1" x14ac:dyDescent="0.2">
      <c r="A186" s="1">
        <v>1</v>
      </c>
      <c r="B186" s="7">
        <f t="shared" si="12"/>
        <v>15</v>
      </c>
      <c r="C186" s="8" t="s">
        <v>230</v>
      </c>
      <c r="D186" s="52"/>
      <c r="E186" s="41" t="s">
        <v>5</v>
      </c>
      <c r="F186" s="7">
        <v>4</v>
      </c>
      <c r="G186" s="36"/>
      <c r="H186" s="37" t="str">
        <f t="shared" si="11"/>
        <v/>
      </c>
    </row>
    <row r="187" spans="1:8" ht="35.1" customHeight="1" x14ac:dyDescent="0.2">
      <c r="A187" s="1">
        <v>1</v>
      </c>
      <c r="B187" s="7">
        <f t="shared" si="12"/>
        <v>16</v>
      </c>
      <c r="C187" s="8" t="s">
        <v>231</v>
      </c>
      <c r="D187" s="52"/>
      <c r="E187" s="41" t="s">
        <v>5</v>
      </c>
      <c r="F187" s="7">
        <v>4</v>
      </c>
      <c r="G187" s="36"/>
      <c r="H187" s="37" t="str">
        <f t="shared" si="11"/>
        <v/>
      </c>
    </row>
    <row r="188" spans="1:8" ht="35.1" customHeight="1" x14ac:dyDescent="0.2">
      <c r="A188" s="1">
        <v>1</v>
      </c>
      <c r="B188" s="7">
        <f t="shared" si="12"/>
        <v>17</v>
      </c>
      <c r="C188" s="8" t="s">
        <v>135</v>
      </c>
      <c r="D188" s="52"/>
      <c r="E188" s="41" t="s">
        <v>5</v>
      </c>
      <c r="F188" s="7">
        <v>20</v>
      </c>
      <c r="G188" s="36"/>
      <c r="H188" s="37" t="str">
        <f t="shared" si="11"/>
        <v/>
      </c>
    </row>
    <row r="189" spans="1:8" ht="35.1" customHeight="1" x14ac:dyDescent="0.2">
      <c r="A189" s="1">
        <v>1</v>
      </c>
      <c r="B189" s="7">
        <f t="shared" si="12"/>
        <v>18</v>
      </c>
      <c r="C189" s="8" t="s">
        <v>136</v>
      </c>
      <c r="D189" s="52"/>
      <c r="E189" s="41" t="s">
        <v>5</v>
      </c>
      <c r="F189" s="7">
        <v>4</v>
      </c>
      <c r="G189" s="36"/>
      <c r="H189" s="37" t="str">
        <f t="shared" si="11"/>
        <v/>
      </c>
    </row>
    <row r="190" spans="1:8" ht="35.1" customHeight="1" x14ac:dyDescent="0.2">
      <c r="A190" s="1">
        <v>1</v>
      </c>
      <c r="B190" s="7">
        <f t="shared" si="12"/>
        <v>19</v>
      </c>
      <c r="C190" s="8" t="s">
        <v>137</v>
      </c>
      <c r="D190" s="52"/>
      <c r="E190" s="41" t="s">
        <v>5</v>
      </c>
      <c r="F190" s="7">
        <v>4</v>
      </c>
      <c r="G190" s="36"/>
      <c r="H190" s="37" t="str">
        <f t="shared" si="11"/>
        <v/>
      </c>
    </row>
    <row r="191" spans="1:8" ht="35.1" customHeight="1" x14ac:dyDescent="0.2">
      <c r="A191" s="1">
        <v>1</v>
      </c>
      <c r="B191" s="7">
        <f t="shared" si="12"/>
        <v>20</v>
      </c>
      <c r="C191" s="8" t="s">
        <v>232</v>
      </c>
      <c r="D191" s="52"/>
      <c r="E191" s="41" t="s">
        <v>5</v>
      </c>
      <c r="F191" s="7">
        <v>4</v>
      </c>
      <c r="G191" s="36"/>
      <c r="H191" s="37" t="str">
        <f t="shared" si="11"/>
        <v/>
      </c>
    </row>
    <row r="192" spans="1:8" ht="35.1" customHeight="1" x14ac:dyDescent="0.2">
      <c r="B192" s="7">
        <f t="shared" si="12"/>
        <v>21</v>
      </c>
      <c r="C192" s="8" t="s">
        <v>138</v>
      </c>
      <c r="D192" s="41"/>
      <c r="E192" s="41" t="s">
        <v>5</v>
      </c>
      <c r="F192" s="7">
        <v>20</v>
      </c>
      <c r="G192" s="36"/>
      <c r="H192" s="37" t="str">
        <f t="shared" si="11"/>
        <v/>
      </c>
    </row>
    <row r="193" spans="1:8" ht="35.1" customHeight="1" x14ac:dyDescent="0.2">
      <c r="B193" s="7">
        <f t="shared" si="12"/>
        <v>22</v>
      </c>
      <c r="C193" s="8" t="s">
        <v>139</v>
      </c>
      <c r="D193" s="41"/>
      <c r="E193" s="41" t="s">
        <v>5</v>
      </c>
      <c r="F193" s="7">
        <v>4</v>
      </c>
      <c r="G193" s="36"/>
      <c r="H193" s="37" t="str">
        <f t="shared" si="11"/>
        <v/>
      </c>
    </row>
    <row r="194" spans="1:8" ht="35.1" customHeight="1" x14ac:dyDescent="0.2">
      <c r="B194" s="7">
        <f t="shared" si="12"/>
        <v>23</v>
      </c>
      <c r="C194" s="8" t="s">
        <v>140</v>
      </c>
      <c r="D194" s="41"/>
      <c r="E194" s="41" t="s">
        <v>5</v>
      </c>
      <c r="F194" s="7">
        <v>4</v>
      </c>
      <c r="G194" s="36"/>
      <c r="H194" s="37" t="str">
        <f t="shared" si="11"/>
        <v/>
      </c>
    </row>
    <row r="195" spans="1:8" ht="35.1" customHeight="1" x14ac:dyDescent="0.2">
      <c r="B195" s="7">
        <f t="shared" si="12"/>
        <v>24</v>
      </c>
      <c r="C195" s="8" t="s">
        <v>141</v>
      </c>
      <c r="D195" s="41"/>
      <c r="E195" s="41" t="s">
        <v>5</v>
      </c>
      <c r="F195" s="7">
        <v>8</v>
      </c>
      <c r="G195" s="36"/>
      <c r="H195" s="37" t="str">
        <f t="shared" si="11"/>
        <v/>
      </c>
    </row>
    <row r="196" spans="1:8" ht="35.1" customHeight="1" x14ac:dyDescent="0.2">
      <c r="B196" s="7">
        <f t="shared" si="12"/>
        <v>25</v>
      </c>
      <c r="C196" s="8" t="s">
        <v>227</v>
      </c>
      <c r="D196" s="41"/>
      <c r="E196" s="41" t="s">
        <v>5</v>
      </c>
      <c r="F196" s="7">
        <v>4</v>
      </c>
      <c r="G196" s="36"/>
      <c r="H196" s="37" t="str">
        <f t="shared" si="11"/>
        <v/>
      </c>
    </row>
    <row r="197" spans="1:8" ht="35.1" customHeight="1" x14ac:dyDescent="0.2">
      <c r="A197" s="1">
        <v>1</v>
      </c>
      <c r="B197" s="7">
        <v>27</v>
      </c>
      <c r="C197" s="8" t="s">
        <v>142</v>
      </c>
      <c r="D197" s="52"/>
      <c r="E197" s="41" t="s">
        <v>44</v>
      </c>
      <c r="F197" s="7">
        <v>4</v>
      </c>
      <c r="G197" s="36"/>
      <c r="H197" s="37" t="str">
        <f t="shared" si="11"/>
        <v/>
      </c>
    </row>
    <row r="198" spans="1:8" ht="35.1" customHeight="1" x14ac:dyDescent="0.2">
      <c r="A198" s="1">
        <v>1</v>
      </c>
      <c r="B198" s="7">
        <v>28</v>
      </c>
      <c r="C198" s="8" t="s">
        <v>143</v>
      </c>
      <c r="D198" s="52"/>
      <c r="E198" s="41" t="s">
        <v>44</v>
      </c>
      <c r="F198" s="7">
        <v>4</v>
      </c>
      <c r="G198" s="36"/>
      <c r="H198" s="37" t="str">
        <f t="shared" si="11"/>
        <v/>
      </c>
    </row>
    <row r="199" spans="1:8" ht="35.1" customHeight="1" x14ac:dyDescent="0.2">
      <c r="A199" s="1">
        <v>1</v>
      </c>
      <c r="B199" s="7">
        <v>29</v>
      </c>
      <c r="C199" s="8" t="s">
        <v>144</v>
      </c>
      <c r="D199" s="52"/>
      <c r="E199" s="41" t="s">
        <v>44</v>
      </c>
      <c r="F199" s="7">
        <v>5</v>
      </c>
      <c r="G199" s="36"/>
      <c r="H199" s="37" t="str">
        <f t="shared" si="11"/>
        <v/>
      </c>
    </row>
    <row r="200" spans="1:8" ht="35.1" customHeight="1" x14ac:dyDescent="0.2">
      <c r="B200" s="7">
        <v>30</v>
      </c>
      <c r="C200" s="8" t="s">
        <v>219</v>
      </c>
      <c r="D200" s="42"/>
      <c r="E200" s="41" t="s">
        <v>44</v>
      </c>
      <c r="F200" s="7">
        <v>15</v>
      </c>
      <c r="G200" s="36"/>
      <c r="H200" s="37" t="str">
        <f t="shared" si="11"/>
        <v/>
      </c>
    </row>
    <row r="201" spans="1:8" ht="35.1" customHeight="1" thickBot="1" x14ac:dyDescent="0.25">
      <c r="B201" s="56">
        <v>31</v>
      </c>
      <c r="C201" s="90" t="s">
        <v>238</v>
      </c>
      <c r="D201" s="42"/>
      <c r="E201" s="42" t="s">
        <v>44</v>
      </c>
      <c r="F201" s="13">
        <v>8</v>
      </c>
      <c r="G201" s="38"/>
      <c r="H201" s="39" t="str">
        <f t="shared" si="11"/>
        <v/>
      </c>
    </row>
    <row r="202" spans="1:8" ht="35.1" customHeight="1" thickTop="1" x14ac:dyDescent="0.2">
      <c r="B202" s="75" t="str">
        <f>"RAZEM "&amp;C171&amp;" (netto)"</f>
        <v>RAZEM PCV - RURY, KSZTAŁTKI (netto)</v>
      </c>
      <c r="C202" s="76"/>
      <c r="D202" s="76"/>
      <c r="E202" s="76"/>
      <c r="F202" s="76"/>
      <c r="G202" s="77"/>
      <c r="H202" s="29" t="str">
        <f>IF(SUM(H172:H201)=0,"",SUM(H172:H201))</f>
        <v/>
      </c>
    </row>
    <row r="203" spans="1:8" ht="14.25" customHeight="1" x14ac:dyDescent="0.2">
      <c r="B203" s="23"/>
      <c r="C203" s="24"/>
      <c r="D203" s="24"/>
      <c r="E203" s="23"/>
    </row>
    <row r="204" spans="1:8" ht="45.75" customHeight="1" x14ac:dyDescent="0.2">
      <c r="B204" s="9" t="s">
        <v>0</v>
      </c>
      <c r="C204" s="10" t="s">
        <v>189</v>
      </c>
      <c r="D204" s="57" t="str">
        <f>D169</f>
        <v>Oferowany produkt
 (Dla każdej nie wykreślonej pozycji należy podać: nazwę producenta / oznaczenie modelu)</v>
      </c>
      <c r="E204" s="30" t="s">
        <v>2</v>
      </c>
      <c r="F204" s="10" t="s">
        <v>182</v>
      </c>
      <c r="G204" s="11" t="s">
        <v>3</v>
      </c>
      <c r="H204" s="9" t="s">
        <v>4</v>
      </c>
    </row>
    <row r="205" spans="1:8" x14ac:dyDescent="0.2">
      <c r="B205" s="12">
        <v>1</v>
      </c>
      <c r="C205" s="12">
        <v>2</v>
      </c>
      <c r="D205" s="31"/>
      <c r="E205" s="31">
        <v>3</v>
      </c>
      <c r="F205" s="12">
        <v>7</v>
      </c>
      <c r="G205" s="12">
        <v>8</v>
      </c>
      <c r="H205" s="12">
        <v>9</v>
      </c>
    </row>
    <row r="206" spans="1:8" ht="30" customHeight="1" thickBot="1" x14ac:dyDescent="0.25">
      <c r="B206" s="26" t="s">
        <v>145</v>
      </c>
      <c r="C206" s="70" t="s">
        <v>146</v>
      </c>
      <c r="D206" s="71"/>
      <c r="E206" s="71"/>
      <c r="F206" s="72"/>
      <c r="G206" s="73"/>
      <c r="H206" s="74"/>
    </row>
    <row r="207" spans="1:8" ht="35.1" customHeight="1" thickTop="1" x14ac:dyDescent="0.2">
      <c r="B207" s="5">
        <v>1</v>
      </c>
      <c r="C207" s="6" t="s">
        <v>222</v>
      </c>
      <c r="D207" s="42"/>
      <c r="E207" s="40" t="s">
        <v>5</v>
      </c>
      <c r="F207" s="5">
        <v>15</v>
      </c>
      <c r="G207" s="34"/>
      <c r="H207" s="35" t="str">
        <f t="shared" ref="H207:H230" si="13">IF(G207="","",F207*G207)</f>
        <v/>
      </c>
    </row>
    <row r="208" spans="1:8" ht="35.1" customHeight="1" x14ac:dyDescent="0.2">
      <c r="B208" s="7">
        <f>B207+1</f>
        <v>2</v>
      </c>
      <c r="C208" s="8" t="s">
        <v>147</v>
      </c>
      <c r="D208" s="41"/>
      <c r="E208" s="41" t="s">
        <v>5</v>
      </c>
      <c r="F208" s="7">
        <v>8</v>
      </c>
      <c r="G208" s="36"/>
      <c r="H208" s="37" t="str">
        <f t="shared" si="13"/>
        <v/>
      </c>
    </row>
    <row r="209" spans="1:8" ht="35.1" customHeight="1" x14ac:dyDescent="0.2">
      <c r="B209" s="7">
        <v>3</v>
      </c>
      <c r="C209" s="8" t="s">
        <v>223</v>
      </c>
      <c r="D209" s="42"/>
      <c r="E209" s="41" t="s">
        <v>44</v>
      </c>
      <c r="F209" s="7">
        <v>8</v>
      </c>
      <c r="G209" s="36"/>
      <c r="H209" s="37" t="str">
        <f t="shared" si="13"/>
        <v/>
      </c>
    </row>
    <row r="210" spans="1:8" ht="35.1" customHeight="1" x14ac:dyDescent="0.2">
      <c r="B210" s="7">
        <v>4</v>
      </c>
      <c r="C210" s="8" t="s">
        <v>148</v>
      </c>
      <c r="D210" s="41"/>
      <c r="E210" s="41" t="s">
        <v>5</v>
      </c>
      <c r="F210" s="7">
        <v>4</v>
      </c>
      <c r="G210" s="36"/>
      <c r="H210" s="37" t="str">
        <f t="shared" si="13"/>
        <v/>
      </c>
    </row>
    <row r="211" spans="1:8" ht="35.1" customHeight="1" x14ac:dyDescent="0.2">
      <c r="B211" s="7">
        <f t="shared" ref="B211:B222" si="14">B210+1</f>
        <v>5</v>
      </c>
      <c r="C211" s="8" t="s">
        <v>149</v>
      </c>
      <c r="D211" s="41"/>
      <c r="E211" s="41" t="s">
        <v>5</v>
      </c>
      <c r="F211" s="7">
        <v>8</v>
      </c>
      <c r="G211" s="36"/>
      <c r="H211" s="37" t="str">
        <f t="shared" si="13"/>
        <v/>
      </c>
    </row>
    <row r="212" spans="1:8" ht="35.1" customHeight="1" x14ac:dyDescent="0.2">
      <c r="B212" s="7">
        <f t="shared" si="14"/>
        <v>6</v>
      </c>
      <c r="C212" s="8" t="s">
        <v>150</v>
      </c>
      <c r="D212" s="41"/>
      <c r="E212" s="41" t="s">
        <v>5</v>
      </c>
      <c r="F212" s="7">
        <v>8</v>
      </c>
      <c r="G212" s="36"/>
      <c r="H212" s="37" t="str">
        <f t="shared" si="13"/>
        <v/>
      </c>
    </row>
    <row r="213" spans="1:8" ht="35.1" customHeight="1" x14ac:dyDescent="0.2">
      <c r="B213" s="7">
        <f t="shared" si="14"/>
        <v>7</v>
      </c>
      <c r="C213" s="8" t="s">
        <v>151</v>
      </c>
      <c r="D213" s="41"/>
      <c r="E213" s="41" t="s">
        <v>152</v>
      </c>
      <c r="F213" s="7">
        <v>5</v>
      </c>
      <c r="G213" s="36"/>
      <c r="H213" s="37" t="str">
        <f t="shared" si="13"/>
        <v/>
      </c>
    </row>
    <row r="214" spans="1:8" ht="35.1" customHeight="1" x14ac:dyDescent="0.2">
      <c r="B214" s="7">
        <f t="shared" si="14"/>
        <v>8</v>
      </c>
      <c r="C214" s="8" t="s">
        <v>153</v>
      </c>
      <c r="D214" s="41"/>
      <c r="E214" s="41" t="s">
        <v>152</v>
      </c>
      <c r="F214" s="7">
        <v>2</v>
      </c>
      <c r="G214" s="36"/>
      <c r="H214" s="37" t="str">
        <f t="shared" si="13"/>
        <v/>
      </c>
    </row>
    <row r="215" spans="1:8" ht="35.1" customHeight="1" x14ac:dyDescent="0.2">
      <c r="A215" s="1">
        <v>1</v>
      </c>
      <c r="B215" s="7">
        <f t="shared" si="14"/>
        <v>9</v>
      </c>
      <c r="C215" s="8" t="s">
        <v>154</v>
      </c>
      <c r="D215" s="52"/>
      <c r="E215" s="41" t="s">
        <v>5</v>
      </c>
      <c r="F215" s="7">
        <v>15</v>
      </c>
      <c r="G215" s="36"/>
      <c r="H215" s="37" t="str">
        <f t="shared" si="13"/>
        <v/>
      </c>
    </row>
    <row r="216" spans="1:8" ht="35.1" customHeight="1" x14ac:dyDescent="0.2">
      <c r="A216" s="1">
        <v>1</v>
      </c>
      <c r="B216" s="7">
        <f t="shared" si="14"/>
        <v>10</v>
      </c>
      <c r="C216" s="8" t="s">
        <v>226</v>
      </c>
      <c r="D216" s="52"/>
      <c r="E216" s="41" t="s">
        <v>5</v>
      </c>
      <c r="F216" s="7">
        <v>8</v>
      </c>
      <c r="G216" s="36"/>
      <c r="H216" s="37" t="str">
        <f t="shared" si="13"/>
        <v/>
      </c>
    </row>
    <row r="217" spans="1:8" ht="35.1" customHeight="1" x14ac:dyDescent="0.2">
      <c r="A217" s="1">
        <v>1</v>
      </c>
      <c r="B217" s="7">
        <f t="shared" si="14"/>
        <v>11</v>
      </c>
      <c r="C217" s="8" t="s">
        <v>155</v>
      </c>
      <c r="D217" s="52"/>
      <c r="E217" s="41" t="s">
        <v>5</v>
      </c>
      <c r="F217" s="7">
        <v>4</v>
      </c>
      <c r="G217" s="36"/>
      <c r="H217" s="37" t="str">
        <f t="shared" si="13"/>
        <v/>
      </c>
    </row>
    <row r="218" spans="1:8" ht="35.1" customHeight="1" x14ac:dyDescent="0.2">
      <c r="A218" s="1">
        <v>1</v>
      </c>
      <c r="B218" s="7">
        <f t="shared" si="14"/>
        <v>12</v>
      </c>
      <c r="C218" s="8" t="s">
        <v>156</v>
      </c>
      <c r="D218" s="52"/>
      <c r="E218" s="41" t="s">
        <v>5</v>
      </c>
      <c r="F218" s="7">
        <v>4</v>
      </c>
      <c r="G218" s="36"/>
      <c r="H218" s="37" t="str">
        <f t="shared" si="13"/>
        <v/>
      </c>
    </row>
    <row r="219" spans="1:8" ht="35.1" customHeight="1" x14ac:dyDescent="0.2">
      <c r="A219" s="1">
        <v>1</v>
      </c>
      <c r="B219" s="7">
        <f t="shared" si="14"/>
        <v>13</v>
      </c>
      <c r="C219" s="8" t="s">
        <v>157</v>
      </c>
      <c r="D219" s="52"/>
      <c r="E219" s="41" t="s">
        <v>5</v>
      </c>
      <c r="F219" s="7">
        <v>8</v>
      </c>
      <c r="G219" s="36"/>
      <c r="H219" s="37" t="str">
        <f t="shared" si="13"/>
        <v/>
      </c>
    </row>
    <row r="220" spans="1:8" ht="35.1" customHeight="1" x14ac:dyDescent="0.2">
      <c r="B220" s="7">
        <f t="shared" si="14"/>
        <v>14</v>
      </c>
      <c r="C220" s="8" t="s">
        <v>158</v>
      </c>
      <c r="D220" s="41"/>
      <c r="E220" s="41" t="s">
        <v>5</v>
      </c>
      <c r="F220" s="7">
        <v>4</v>
      </c>
      <c r="G220" s="36"/>
      <c r="H220" s="37" t="str">
        <f t="shared" si="13"/>
        <v/>
      </c>
    </row>
    <row r="221" spans="1:8" ht="35.1" customHeight="1" x14ac:dyDescent="0.2">
      <c r="A221" s="1">
        <v>1</v>
      </c>
      <c r="B221" s="7">
        <f t="shared" si="14"/>
        <v>15</v>
      </c>
      <c r="C221" s="8" t="s">
        <v>159</v>
      </c>
      <c r="D221" s="52"/>
      <c r="E221" s="41" t="s">
        <v>5</v>
      </c>
      <c r="F221" s="7">
        <v>15</v>
      </c>
      <c r="G221" s="36"/>
      <c r="H221" s="37" t="str">
        <f t="shared" si="13"/>
        <v/>
      </c>
    </row>
    <row r="222" spans="1:8" ht="35.1" customHeight="1" x14ac:dyDescent="0.2">
      <c r="A222" s="1">
        <v>1</v>
      </c>
      <c r="B222" s="7">
        <f t="shared" si="14"/>
        <v>16</v>
      </c>
      <c r="C222" s="8" t="s">
        <v>160</v>
      </c>
      <c r="D222" s="52"/>
      <c r="E222" s="41" t="s">
        <v>5</v>
      </c>
      <c r="F222" s="7">
        <v>8</v>
      </c>
      <c r="G222" s="36"/>
      <c r="H222" s="37" t="str">
        <f t="shared" si="13"/>
        <v/>
      </c>
    </row>
    <row r="223" spans="1:8" ht="35.1" customHeight="1" x14ac:dyDescent="0.2">
      <c r="A223" s="1">
        <v>1</v>
      </c>
      <c r="B223" s="7">
        <v>17</v>
      </c>
      <c r="C223" s="8" t="s">
        <v>161</v>
      </c>
      <c r="D223" s="52"/>
      <c r="E223" s="41" t="s">
        <v>5</v>
      </c>
      <c r="F223" s="7">
        <v>4</v>
      </c>
      <c r="G223" s="36"/>
      <c r="H223" s="37" t="str">
        <f t="shared" si="13"/>
        <v/>
      </c>
    </row>
    <row r="224" spans="1:8" ht="35.1" customHeight="1" x14ac:dyDescent="0.2">
      <c r="A224" s="1">
        <v>1</v>
      </c>
      <c r="B224" s="7">
        <f>B223+1</f>
        <v>18</v>
      </c>
      <c r="C224" s="8" t="s">
        <v>162</v>
      </c>
      <c r="D224" s="52"/>
      <c r="E224" s="41" t="s">
        <v>5</v>
      </c>
      <c r="F224" s="7">
        <v>4</v>
      </c>
      <c r="G224" s="36"/>
      <c r="H224" s="37" t="str">
        <f t="shared" si="13"/>
        <v/>
      </c>
    </row>
    <row r="225" spans="1:8" ht="35.1" customHeight="1" x14ac:dyDescent="0.2">
      <c r="A225" s="1">
        <v>1</v>
      </c>
      <c r="B225" s="7">
        <f>B224+1</f>
        <v>19</v>
      </c>
      <c r="C225" s="8" t="s">
        <v>163</v>
      </c>
      <c r="D225" s="52"/>
      <c r="E225" s="41" t="s">
        <v>5</v>
      </c>
      <c r="F225" s="7">
        <v>4</v>
      </c>
      <c r="G225" s="36"/>
      <c r="H225" s="37" t="str">
        <f t="shared" si="13"/>
        <v/>
      </c>
    </row>
    <row r="226" spans="1:8" ht="35.1" customHeight="1" x14ac:dyDescent="0.2">
      <c r="A226" s="1">
        <v>1</v>
      </c>
      <c r="B226" s="7">
        <f>B225+1</f>
        <v>20</v>
      </c>
      <c r="C226" s="8" t="s">
        <v>164</v>
      </c>
      <c r="D226" s="52"/>
      <c r="E226" s="41" t="s">
        <v>5</v>
      </c>
      <c r="F226" s="7">
        <v>4</v>
      </c>
      <c r="G226" s="36"/>
      <c r="H226" s="37" t="str">
        <f t="shared" si="13"/>
        <v/>
      </c>
    </row>
    <row r="227" spans="1:8" ht="35.1" customHeight="1" x14ac:dyDescent="0.2">
      <c r="B227" s="7">
        <v>21</v>
      </c>
      <c r="C227" s="8" t="s">
        <v>165</v>
      </c>
      <c r="D227" s="41"/>
      <c r="E227" s="41" t="s">
        <v>5</v>
      </c>
      <c r="F227" s="7">
        <v>6</v>
      </c>
      <c r="G227" s="36"/>
      <c r="H227" s="37" t="str">
        <f t="shared" si="13"/>
        <v/>
      </c>
    </row>
    <row r="228" spans="1:8" ht="35.1" customHeight="1" x14ac:dyDescent="0.2">
      <c r="B228" s="7">
        <f>B227+1</f>
        <v>22</v>
      </c>
      <c r="C228" s="8" t="s">
        <v>166</v>
      </c>
      <c r="D228" s="41"/>
      <c r="E228" s="41" t="s">
        <v>5</v>
      </c>
      <c r="F228" s="7">
        <v>3</v>
      </c>
      <c r="G228" s="36"/>
      <c r="H228" s="37" t="str">
        <f t="shared" si="13"/>
        <v/>
      </c>
    </row>
    <row r="229" spans="1:8" ht="35.1" customHeight="1" x14ac:dyDescent="0.2">
      <c r="B229" s="7">
        <f>B228+1</f>
        <v>23</v>
      </c>
      <c r="C229" s="8" t="s">
        <v>167</v>
      </c>
      <c r="D229" s="41"/>
      <c r="E229" s="41" t="s">
        <v>5</v>
      </c>
      <c r="F229" s="7">
        <v>8</v>
      </c>
      <c r="G229" s="36"/>
      <c r="H229" s="37" t="str">
        <f t="shared" si="13"/>
        <v/>
      </c>
    </row>
    <row r="230" spans="1:8" ht="35.1" customHeight="1" thickBot="1" x14ac:dyDescent="0.25">
      <c r="A230" s="1">
        <v>1</v>
      </c>
      <c r="B230" s="14">
        <v>24</v>
      </c>
      <c r="C230" s="55" t="s">
        <v>168</v>
      </c>
      <c r="D230" s="53"/>
      <c r="E230" s="43" t="s">
        <v>44</v>
      </c>
      <c r="F230" s="14">
        <v>9</v>
      </c>
      <c r="G230" s="46"/>
      <c r="H230" s="47" t="str">
        <f t="shared" si="13"/>
        <v/>
      </c>
    </row>
    <row r="231" spans="1:8" ht="30" customHeight="1" thickTop="1" x14ac:dyDescent="0.2">
      <c r="B231" s="60" t="str">
        <f>"RAZEM "&amp;C206&amp;" (netto)"</f>
        <v>RAZEM METAL - RURY, KSZTAŁTKI, ZAWORY (netto)</v>
      </c>
      <c r="C231" s="61"/>
      <c r="D231" s="61"/>
      <c r="E231" s="61"/>
      <c r="F231" s="61"/>
      <c r="G231" s="62"/>
      <c r="H231" s="29" t="str">
        <f>IF(SUM(H207:H230)=0,"",SUM(H207:H230))</f>
        <v/>
      </c>
    </row>
    <row r="232" spans="1:8" ht="14.25" customHeight="1" x14ac:dyDescent="0.2">
      <c r="B232" s="22"/>
      <c r="C232" s="22"/>
      <c r="D232" s="22"/>
      <c r="E232" s="22"/>
    </row>
    <row r="233" spans="1:8" ht="45.75" customHeight="1" x14ac:dyDescent="0.2">
      <c r="B233" s="9" t="s">
        <v>0</v>
      </c>
      <c r="C233" s="10" t="s">
        <v>189</v>
      </c>
      <c r="D233" s="57" t="str">
        <f>D204</f>
        <v>Oferowany produkt
 (Dla każdej nie wykreślonej pozycji należy podać: nazwę producenta / oznaczenie modelu)</v>
      </c>
      <c r="E233" s="30" t="s">
        <v>2</v>
      </c>
      <c r="F233" s="10" t="s">
        <v>182</v>
      </c>
      <c r="G233" s="11" t="s">
        <v>3</v>
      </c>
      <c r="H233" s="9" t="s">
        <v>4</v>
      </c>
    </row>
    <row r="234" spans="1:8" x14ac:dyDescent="0.2">
      <c r="B234" s="12">
        <v>1</v>
      </c>
      <c r="C234" s="12">
        <v>2</v>
      </c>
      <c r="D234" s="31"/>
      <c r="E234" s="31">
        <v>3</v>
      </c>
      <c r="F234" s="12">
        <v>7</v>
      </c>
      <c r="G234" s="12">
        <v>8</v>
      </c>
      <c r="H234" s="12">
        <v>9</v>
      </c>
    </row>
    <row r="235" spans="1:8" ht="30" customHeight="1" thickBot="1" x14ac:dyDescent="0.25">
      <c r="B235" s="26" t="s">
        <v>169</v>
      </c>
      <c r="C235" s="70" t="s">
        <v>170</v>
      </c>
      <c r="D235" s="71"/>
      <c r="E235" s="71"/>
      <c r="F235" s="72"/>
      <c r="G235" s="73"/>
      <c r="H235" s="74"/>
    </row>
    <row r="236" spans="1:8" ht="35.1" customHeight="1" thickTop="1" x14ac:dyDescent="0.2">
      <c r="A236" s="1">
        <v>1</v>
      </c>
      <c r="B236" s="5">
        <v>1</v>
      </c>
      <c r="C236" s="6" t="s">
        <v>171</v>
      </c>
      <c r="D236" s="54"/>
      <c r="E236" s="40" t="s">
        <v>5</v>
      </c>
      <c r="F236" s="5">
        <v>80</v>
      </c>
      <c r="G236" s="34"/>
      <c r="H236" s="35" t="str">
        <f t="shared" ref="H236:H247" si="15">IF(G236="","",F236*G236)</f>
        <v/>
      </c>
    </row>
    <row r="237" spans="1:8" ht="35.1" customHeight="1" x14ac:dyDescent="0.2">
      <c r="B237" s="7">
        <f>B236+1</f>
        <v>2</v>
      </c>
      <c r="C237" s="8" t="s">
        <v>224</v>
      </c>
      <c r="D237" s="41"/>
      <c r="E237" s="41" t="s">
        <v>5</v>
      </c>
      <c r="F237" s="7">
        <v>4</v>
      </c>
      <c r="G237" s="36"/>
      <c r="H237" s="37" t="str">
        <f t="shared" si="15"/>
        <v/>
      </c>
    </row>
    <row r="238" spans="1:8" ht="35.1" customHeight="1" x14ac:dyDescent="0.2">
      <c r="A238" s="1">
        <v>1</v>
      </c>
      <c r="B238" s="7">
        <f>B237+1</f>
        <v>3</v>
      </c>
      <c r="C238" s="8" t="s">
        <v>172</v>
      </c>
      <c r="D238" s="52"/>
      <c r="E238" s="41" t="s">
        <v>5</v>
      </c>
      <c r="F238" s="7">
        <v>80</v>
      </c>
      <c r="G238" s="36"/>
      <c r="H238" s="37" t="str">
        <f t="shared" si="15"/>
        <v/>
      </c>
    </row>
    <row r="239" spans="1:8" ht="35.1" customHeight="1" x14ac:dyDescent="0.2">
      <c r="A239" s="1">
        <v>1</v>
      </c>
      <c r="B239" s="7">
        <f>B238+1</f>
        <v>4</v>
      </c>
      <c r="C239" s="8" t="s">
        <v>173</v>
      </c>
      <c r="D239" s="52"/>
      <c r="E239" s="41" t="s">
        <v>5</v>
      </c>
      <c r="F239" s="7">
        <v>80</v>
      </c>
      <c r="G239" s="36"/>
      <c r="H239" s="37" t="str">
        <f t="shared" si="15"/>
        <v/>
      </c>
    </row>
    <row r="240" spans="1:8" ht="35.1" customHeight="1" x14ac:dyDescent="0.2">
      <c r="A240" s="1">
        <v>1</v>
      </c>
      <c r="B240" s="7">
        <v>5</v>
      </c>
      <c r="C240" s="8" t="s">
        <v>174</v>
      </c>
      <c r="D240" s="52"/>
      <c r="E240" s="41" t="s">
        <v>175</v>
      </c>
      <c r="F240" s="7">
        <v>2</v>
      </c>
      <c r="G240" s="36"/>
      <c r="H240" s="37" t="str">
        <f t="shared" si="15"/>
        <v/>
      </c>
    </row>
    <row r="241" spans="1:8" ht="35.1" customHeight="1" x14ac:dyDescent="0.2">
      <c r="A241" s="1">
        <v>1</v>
      </c>
      <c r="B241" s="7">
        <v>6</v>
      </c>
      <c r="C241" s="8" t="s">
        <v>176</v>
      </c>
      <c r="D241" s="52"/>
      <c r="E241" s="41" t="s">
        <v>5</v>
      </c>
      <c r="F241" s="7">
        <v>80</v>
      </c>
      <c r="G241" s="36"/>
      <c r="H241" s="37" t="str">
        <f t="shared" si="15"/>
        <v/>
      </c>
    </row>
    <row r="242" spans="1:8" ht="35.1" customHeight="1" x14ac:dyDescent="0.2">
      <c r="B242" s="7">
        <f>B241+1</f>
        <v>7</v>
      </c>
      <c r="C242" s="8" t="s">
        <v>177</v>
      </c>
      <c r="D242" s="41"/>
      <c r="E242" s="41" t="s">
        <v>5</v>
      </c>
      <c r="F242" s="7">
        <v>10</v>
      </c>
      <c r="G242" s="36"/>
      <c r="H242" s="37" t="str">
        <f t="shared" si="15"/>
        <v/>
      </c>
    </row>
    <row r="243" spans="1:8" ht="35.1" customHeight="1" x14ac:dyDescent="0.2">
      <c r="B243" s="7">
        <f>B242+1</f>
        <v>8</v>
      </c>
      <c r="C243" s="8" t="s">
        <v>178</v>
      </c>
      <c r="D243" s="41"/>
      <c r="E243" s="41" t="s">
        <v>5</v>
      </c>
      <c r="F243" s="7">
        <v>10</v>
      </c>
      <c r="G243" s="36"/>
      <c r="H243" s="37" t="str">
        <f t="shared" si="15"/>
        <v/>
      </c>
    </row>
    <row r="244" spans="1:8" ht="35.1" customHeight="1" x14ac:dyDescent="0.2">
      <c r="B244" s="7">
        <v>9</v>
      </c>
      <c r="C244" s="8" t="s">
        <v>179</v>
      </c>
      <c r="D244" s="41"/>
      <c r="E244" s="41" t="s">
        <v>5</v>
      </c>
      <c r="F244" s="7">
        <v>8</v>
      </c>
      <c r="G244" s="36"/>
      <c r="H244" s="37" t="str">
        <f t="shared" si="15"/>
        <v/>
      </c>
    </row>
    <row r="245" spans="1:8" ht="35.1" customHeight="1" x14ac:dyDescent="0.2">
      <c r="B245" s="7">
        <v>10</v>
      </c>
      <c r="C245" s="8" t="s">
        <v>225</v>
      </c>
      <c r="D245" s="41"/>
      <c r="E245" s="41" t="s">
        <v>180</v>
      </c>
      <c r="F245" s="7">
        <v>2</v>
      </c>
      <c r="G245" s="36"/>
      <c r="H245" s="37" t="str">
        <f t="shared" si="15"/>
        <v/>
      </c>
    </row>
    <row r="246" spans="1:8" ht="35.1" customHeight="1" x14ac:dyDescent="0.2">
      <c r="B246" s="13">
        <v>11</v>
      </c>
      <c r="C246" s="15" t="s">
        <v>220</v>
      </c>
      <c r="D246" s="42"/>
      <c r="E246" s="42" t="s">
        <v>44</v>
      </c>
      <c r="F246" s="13">
        <v>4</v>
      </c>
      <c r="G246" s="38"/>
      <c r="H246" s="39" t="str">
        <f t="shared" si="15"/>
        <v/>
      </c>
    </row>
    <row r="247" spans="1:8" ht="35.1" customHeight="1" thickBot="1" x14ac:dyDescent="0.25">
      <c r="B247" s="13">
        <v>12</v>
      </c>
      <c r="C247" s="15" t="s">
        <v>181</v>
      </c>
      <c r="D247" s="42"/>
      <c r="E247" s="42" t="s">
        <v>5</v>
      </c>
      <c r="F247" s="13">
        <v>5</v>
      </c>
      <c r="G247" s="38"/>
      <c r="H247" s="39" t="str">
        <f t="shared" si="15"/>
        <v/>
      </c>
    </row>
    <row r="248" spans="1:8" ht="30" customHeight="1" thickTop="1" x14ac:dyDescent="0.2">
      <c r="B248" s="60" t="str">
        <f>"RAZEM "&amp;C235&amp;" (netto)"</f>
        <v>RAZEM MATERIAŁY EKSPLOATACYJNE (netto)</v>
      </c>
      <c r="C248" s="61"/>
      <c r="D248" s="61"/>
      <c r="E248" s="61"/>
      <c r="F248" s="61"/>
      <c r="G248" s="62"/>
      <c r="H248" s="29" t="str">
        <f>IF(SUM(H236:H247)=0,"",SUM(H236:H247))</f>
        <v/>
      </c>
    </row>
    <row r="249" spans="1:8" ht="14.25" customHeight="1" x14ac:dyDescent="0.2">
      <c r="B249" s="22"/>
      <c r="C249" s="22"/>
      <c r="D249" s="22"/>
      <c r="E249" s="22"/>
      <c r="F249" s="27"/>
      <c r="G249" s="27"/>
      <c r="H249" s="27"/>
    </row>
    <row r="250" spans="1:8" ht="30" customHeight="1" x14ac:dyDescent="0.2">
      <c r="B250" s="78" t="str">
        <f>B56</f>
        <v>RAZEM BATERIE, PRYSZNIC - OSPRZĘT I CZĘŚCI ZAMIENNE (netto)</v>
      </c>
      <c r="C250" s="79"/>
      <c r="D250" s="79"/>
      <c r="E250" s="79"/>
      <c r="F250" s="80" t="str">
        <f>H56</f>
        <v/>
      </c>
      <c r="G250" s="80"/>
      <c r="H250" s="45"/>
    </row>
    <row r="251" spans="1:8" ht="30" customHeight="1" x14ac:dyDescent="0.2">
      <c r="B251" s="78" t="str">
        <f>B115</f>
        <v>RAZEM MUSZLE WC - OSPRZĘT I CZĘŚCI ZAMIENNE (netto)</v>
      </c>
      <c r="C251" s="79"/>
      <c r="D251" s="79"/>
      <c r="E251" s="79"/>
      <c r="F251" s="80" t="str">
        <f>H115</f>
        <v/>
      </c>
      <c r="G251" s="80"/>
    </row>
    <row r="252" spans="1:8" ht="30" customHeight="1" x14ac:dyDescent="0.2">
      <c r="B252" s="78" t="str">
        <f>B144</f>
        <v>RAZEM UMYWALKI, ZLEWOZMYWAKI- OSPRZĘT, CZĘŚCI ZAMIENNE (netto)</v>
      </c>
      <c r="C252" s="79"/>
      <c r="D252" s="79"/>
      <c r="E252" s="79"/>
      <c r="F252" s="80" t="str">
        <f>H144</f>
        <v/>
      </c>
      <c r="G252" s="80"/>
    </row>
    <row r="253" spans="1:8" ht="30" customHeight="1" x14ac:dyDescent="0.2">
      <c r="B253" s="78" t="str">
        <f>B167</f>
        <v>RAZEM BRODZIKI, KABINY - WYPOSAŻENIE, OSPRZĘT (netto)</v>
      </c>
      <c r="C253" s="79"/>
      <c r="D253" s="79"/>
      <c r="E253" s="79"/>
      <c r="F253" s="80" t="str">
        <f>H167</f>
        <v/>
      </c>
      <c r="G253" s="80"/>
    </row>
    <row r="254" spans="1:8" ht="30" customHeight="1" x14ac:dyDescent="0.2">
      <c r="B254" s="78" t="str">
        <f>B202</f>
        <v>RAZEM PCV - RURY, KSZTAŁTKI (netto)</v>
      </c>
      <c r="C254" s="79"/>
      <c r="D254" s="79"/>
      <c r="E254" s="79"/>
      <c r="F254" s="80" t="str">
        <f>H202</f>
        <v/>
      </c>
      <c r="G254" s="80"/>
    </row>
    <row r="255" spans="1:8" ht="30" customHeight="1" x14ac:dyDescent="0.2">
      <c r="B255" s="78" t="str">
        <f>B231</f>
        <v>RAZEM METAL - RURY, KSZTAŁTKI, ZAWORY (netto)</v>
      </c>
      <c r="C255" s="79"/>
      <c r="D255" s="79"/>
      <c r="E255" s="79"/>
      <c r="F255" s="80" t="str">
        <f>H231</f>
        <v/>
      </c>
      <c r="G255" s="80"/>
    </row>
    <row r="256" spans="1:8" ht="30" customHeight="1" thickBot="1" x14ac:dyDescent="0.25">
      <c r="B256" s="81" t="str">
        <f>B248</f>
        <v>RAZEM MATERIAŁY EKSPLOATACYJNE (netto)</v>
      </c>
      <c r="C256" s="82"/>
      <c r="D256" s="82"/>
      <c r="E256" s="82"/>
      <c r="F256" s="83" t="str">
        <f>H248</f>
        <v/>
      </c>
      <c r="G256" s="83"/>
    </row>
    <row r="257" spans="2:11" ht="30" customHeight="1" thickTop="1" x14ac:dyDescent="0.2">
      <c r="B257" s="60" t="s">
        <v>186</v>
      </c>
      <c r="C257" s="61"/>
      <c r="D257" s="61"/>
      <c r="E257" s="61"/>
      <c r="F257" s="84" t="str">
        <f>IF(SUM(F250:F256)=0,"",SUM(F250:F256))</f>
        <v/>
      </c>
      <c r="G257" s="84"/>
      <c r="H257" s="45"/>
    </row>
    <row r="258" spans="2:11" ht="30.75" customHeight="1" x14ac:dyDescent="0.2">
      <c r="B258" s="86" t="s">
        <v>187</v>
      </c>
      <c r="C258" s="87"/>
      <c r="D258" s="87"/>
      <c r="E258" s="87"/>
      <c r="F258" s="80" t="str">
        <f>IF(F257="","",ROUND(F257*1.23,2))</f>
        <v/>
      </c>
      <c r="G258" s="80"/>
      <c r="H258" s="44"/>
    </row>
    <row r="259" spans="2:11" x14ac:dyDescent="0.2">
      <c r="B259" s="18"/>
      <c r="C259" s="16"/>
      <c r="D259" s="16"/>
      <c r="E259" s="18"/>
    </row>
    <row r="260" spans="2:11" ht="15.75" x14ac:dyDescent="0.2">
      <c r="B260" s="88"/>
      <c r="C260" s="88"/>
      <c r="D260" s="88"/>
      <c r="E260" s="88"/>
      <c r="F260" s="88"/>
      <c r="G260" s="88"/>
      <c r="H260" s="88"/>
    </row>
    <row r="261" spans="2:11" x14ac:dyDescent="0.2">
      <c r="B261" s="18"/>
      <c r="C261" s="16"/>
      <c r="D261" s="16"/>
      <c r="E261" s="18"/>
    </row>
    <row r="262" spans="2:11" x14ac:dyDescent="0.2">
      <c r="B262" s="18"/>
      <c r="C262" s="16"/>
      <c r="D262" s="16"/>
      <c r="E262" s="18"/>
    </row>
    <row r="263" spans="2:11" x14ac:dyDescent="0.2">
      <c r="B263" s="18"/>
      <c r="C263" s="16"/>
      <c r="D263" s="16"/>
      <c r="E263" s="18"/>
    </row>
    <row r="264" spans="2:11" ht="15.75" customHeight="1" x14ac:dyDescent="0.2">
      <c r="B264" s="4"/>
      <c r="C264" s="4"/>
      <c r="D264" s="4"/>
      <c r="E264" s="4"/>
    </row>
    <row r="265" spans="2:11" ht="15.75" customHeight="1" x14ac:dyDescent="0.2">
      <c r="B265" s="4"/>
      <c r="C265" s="4"/>
      <c r="D265" s="4"/>
      <c r="E265" s="4"/>
    </row>
    <row r="266" spans="2:11" ht="15.75" x14ac:dyDescent="0.2">
      <c r="B266" s="4"/>
      <c r="C266" s="4"/>
      <c r="D266" s="4"/>
      <c r="E266" s="4"/>
      <c r="H266" s="33"/>
    </row>
    <row r="267" spans="2:11" ht="15.75" customHeight="1" x14ac:dyDescent="0.2">
      <c r="B267" s="85"/>
      <c r="C267" s="85"/>
      <c r="D267" s="85"/>
      <c r="E267" s="85"/>
      <c r="H267" s="32"/>
      <c r="K267" s="33"/>
    </row>
    <row r="268" spans="2:11" ht="15.75" customHeight="1" x14ac:dyDescent="0.2">
      <c r="B268" s="85"/>
      <c r="C268" s="85"/>
      <c r="D268" s="85"/>
      <c r="E268" s="85"/>
      <c r="H268" s="32"/>
      <c r="K268" s="33"/>
    </row>
    <row r="269" spans="2:11" ht="15.75" customHeight="1" x14ac:dyDescent="0.2">
      <c r="B269" s="4"/>
      <c r="C269" s="4"/>
      <c r="D269" s="4"/>
      <c r="E269" s="4"/>
    </row>
    <row r="270" spans="2:11" ht="15.75" x14ac:dyDescent="0.2">
      <c r="B270" s="4"/>
      <c r="C270" s="4"/>
      <c r="D270" s="4"/>
      <c r="E270" s="4"/>
    </row>
    <row r="271" spans="2:11" ht="15.75" customHeight="1" x14ac:dyDescent="0.2">
      <c r="B271" s="4"/>
      <c r="C271" s="4"/>
      <c r="D271" s="4"/>
      <c r="E271" s="4"/>
    </row>
    <row r="272" spans="2:11" ht="15.75" customHeight="1" x14ac:dyDescent="0.2">
      <c r="B272" s="4"/>
      <c r="C272" s="4"/>
      <c r="D272" s="4"/>
      <c r="E272" s="4"/>
    </row>
    <row r="273" spans="2:5" ht="15.75" x14ac:dyDescent="0.2">
      <c r="B273" s="4"/>
      <c r="C273" s="4"/>
      <c r="D273" s="4"/>
      <c r="E273" s="4"/>
    </row>
    <row r="274" spans="2:5" ht="15.75" x14ac:dyDescent="0.2">
      <c r="B274" s="4"/>
      <c r="C274" s="4"/>
      <c r="D274" s="4"/>
      <c r="E274" s="4"/>
    </row>
    <row r="275" spans="2:5" ht="15.75" customHeight="1" x14ac:dyDescent="0.2">
      <c r="B275" s="4"/>
      <c r="C275" s="4"/>
      <c r="D275" s="4"/>
      <c r="E275" s="4"/>
    </row>
    <row r="276" spans="2:5" ht="15.75" x14ac:dyDescent="0.2">
      <c r="B276" s="4"/>
      <c r="C276" s="4"/>
      <c r="D276" s="4"/>
      <c r="E276" s="4"/>
    </row>
    <row r="277" spans="2:5" ht="15.75" customHeight="1" x14ac:dyDescent="0.2">
      <c r="B277" s="4"/>
      <c r="C277" s="4"/>
      <c r="D277" s="4"/>
      <c r="E277" s="4"/>
    </row>
    <row r="278" spans="2:5" ht="15.75" x14ac:dyDescent="0.2">
      <c r="B278" s="4"/>
      <c r="C278" s="4"/>
      <c r="D278" s="4"/>
      <c r="E278" s="4"/>
    </row>
    <row r="279" spans="2:5" ht="15.75" customHeight="1" x14ac:dyDescent="0.2">
      <c r="B279" s="4"/>
      <c r="C279" s="4"/>
      <c r="D279" s="4"/>
      <c r="E279" s="4"/>
    </row>
  </sheetData>
  <autoFilter ref="B7:H248" xr:uid="{00000000-0009-0000-0000-000000000000}"/>
  <mergeCells count="46">
    <mergeCell ref="B268:E268"/>
    <mergeCell ref="B258:E258"/>
    <mergeCell ref="F258:G258"/>
    <mergeCell ref="B260:H260"/>
    <mergeCell ref="B267:E267"/>
    <mergeCell ref="B252:E252"/>
    <mergeCell ref="F252:G252"/>
    <mergeCell ref="B256:E256"/>
    <mergeCell ref="F256:G256"/>
    <mergeCell ref="B257:E257"/>
    <mergeCell ref="F257:G257"/>
    <mergeCell ref="B253:E253"/>
    <mergeCell ref="F253:G253"/>
    <mergeCell ref="B254:E254"/>
    <mergeCell ref="F254:G254"/>
    <mergeCell ref="B255:E255"/>
    <mergeCell ref="F255:G255"/>
    <mergeCell ref="B248:G248"/>
    <mergeCell ref="B231:G231"/>
    <mergeCell ref="B250:E250"/>
    <mergeCell ref="F250:G250"/>
    <mergeCell ref="B251:E251"/>
    <mergeCell ref="F251:G251"/>
    <mergeCell ref="C206:E206"/>
    <mergeCell ref="F206:H206"/>
    <mergeCell ref="B202:G202"/>
    <mergeCell ref="C235:E235"/>
    <mergeCell ref="F235:H235"/>
    <mergeCell ref="C148:E148"/>
    <mergeCell ref="F148:H148"/>
    <mergeCell ref="B167:G167"/>
    <mergeCell ref="C171:E171"/>
    <mergeCell ref="F171:H171"/>
    <mergeCell ref="B2:H2"/>
    <mergeCell ref="B3:H3"/>
    <mergeCell ref="B56:G56"/>
    <mergeCell ref="B115:G115"/>
    <mergeCell ref="B144:G144"/>
    <mergeCell ref="B5:E5"/>
    <mergeCell ref="F5:H5"/>
    <mergeCell ref="C8:E8"/>
    <mergeCell ref="F8:H8"/>
    <mergeCell ref="C60:E60"/>
    <mergeCell ref="F60:H60"/>
    <mergeCell ref="C119:E119"/>
    <mergeCell ref="F119:H119"/>
  </mergeCells>
  <pageMargins left="0.23622047244094491" right="0.23622047244094491" top="0.74803149606299213" bottom="0.74803149606299213" header="0.31496062992125984" footer="0.31496062992125984"/>
  <pageSetup paperSize="9" scale="42" firstPageNumber="0" fitToHeight="0" orientation="portrait" horizontalDpi="300" verticalDpi="300" r:id="rId1"/>
  <headerFooter>
    <oddFooter>&amp;C&amp;P</oddFooter>
  </headerFooter>
  <rowBreaks count="1" manualBreakCount="1">
    <brk id="218" min="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139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załącznik nr1b</vt:lpstr>
      <vt:lpstr>'załącznik nr1b'!Obszar_wydruku</vt:lpstr>
      <vt:lpstr>'załącznik nr1b'!Print_Area</vt:lpstr>
    </vt:vector>
  </TitlesOfParts>
  <Company>MS AGH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Czesław Rudiuk</dc:creator>
  <dc:description/>
  <cp:lastModifiedBy>Sylwia Lempart</cp:lastModifiedBy>
  <cp:revision>11</cp:revision>
  <cp:lastPrinted>2024-03-28T08:47:32Z</cp:lastPrinted>
  <dcterms:created xsi:type="dcterms:W3CDTF">2018-03-21T08:27:32Z</dcterms:created>
  <dcterms:modified xsi:type="dcterms:W3CDTF">2024-03-28T08:47:35Z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MS AGH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