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470" yWindow="1320" windowWidth="21630" windowHeight="12525" activeTab="5"/>
  </bookViews>
  <sheets>
    <sheet name="Pakiet 1 " sheetId="1" r:id="rId1"/>
    <sheet name="Pakiet 2 " sheetId="2" r:id="rId2"/>
    <sheet name="Pakiet 3 " sheetId="3" r:id="rId3"/>
    <sheet name="Pakiet 4" sheetId="4" r:id="rId4"/>
    <sheet name="Pakiet 5" sheetId="5" r:id="rId5"/>
    <sheet name="Pakiet 6" sheetId="6" r:id="rId6"/>
    <sheet name="Pakiet 7" sheetId="7" r:id="rId7"/>
    <sheet name="Pakiet 8" sheetId="8" r:id="rId8"/>
    <sheet name="Pakiet 9" sheetId="9" r:id="rId9"/>
    <sheet name="Pakiet 10" sheetId="10" r:id="rId10"/>
    <sheet name="Pakiet 11" sheetId="11" r:id="rId11"/>
    <sheet name="Pakiet 12" sheetId="12" r:id="rId1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7" l="1"/>
  <c r="H17" i="7"/>
  <c r="H22" i="6" l="1"/>
  <c r="H11" i="3"/>
  <c r="J11" i="3" l="1"/>
  <c r="J15" i="5"/>
  <c r="H15" i="5"/>
  <c r="J22" i="6"/>
  <c r="H12" i="2" l="1"/>
  <c r="J12" i="2" l="1"/>
  <c r="J13" i="1" l="1"/>
</calcChain>
</file>

<file path=xl/sharedStrings.xml><?xml version="1.0" encoding="utf-8"?>
<sst xmlns="http://schemas.openxmlformats.org/spreadsheetml/2006/main" count="484" uniqueCount="127">
  <si>
    <t xml:space="preserve">Pakiet 1 - Rękawiczki jednorazowe </t>
  </si>
  <si>
    <t>LP.</t>
  </si>
  <si>
    <t>ASORTYMENT</t>
  </si>
  <si>
    <t>JEDN</t>
  </si>
  <si>
    <t>ILOŚĆ ZAMAWIANA</t>
  </si>
  <si>
    <t>ILOŚĆ SZTUK W OPAKOWANIU</t>
  </si>
  <si>
    <t>ILOŚĆ OPAKOWAŃ</t>
  </si>
  <si>
    <t>CENA NETTO OPAKOWANIA</t>
  </si>
  <si>
    <t>WARTOŚĆ NETTO</t>
  </si>
  <si>
    <t>VAT %</t>
  </si>
  <si>
    <t>WARTOŚĆ BRUTTO</t>
  </si>
  <si>
    <t>NAZWA PRODUCENTA (NUMER KATALOGOWY)</t>
  </si>
  <si>
    <t>szt</t>
  </si>
  <si>
    <t>Pojedynczy koszyk  na rękawice medyczne,  mieszczący jedno opakowanie rękawic diagnostycznych  , umożliwaijący  montaż do ściany za pomocą wkrętów. Koszyk kompatybilny z poz nr 1</t>
  </si>
  <si>
    <t>Potrójny koszyk  na rękawice medyczne,  mieszczący trzy opakowanie rękawic diagnostycznych  , umożliwaijący  montaż do ściany za pomocą wkrętów. Koszyk kompatybilny z poz nr 1</t>
  </si>
  <si>
    <t xml:space="preserve">RAZEM </t>
  </si>
  <si>
    <t xml:space="preserve">Zamknięty system do kontrolowanej zbiórki stolca, składający się z silikonowego cewnika z niskociśnieniowym pierścieniem uszczelniającym, worka zbiorczego o pojemności 1500 ml z superchłonną wkładką oraz filtra z wentylem dezodoryzującym. Podstawa montażowa worka z plastikowym paskiem do jego podwieszenia na ramie łóżka oraz centralną rurką obrotową. Cewnik o długości min. 160 cm, posiadający znacznik głębokości w postaci czarnej, grubej kreski widoczny w badaniu RTG, port do wypełniania pierścienia uszczelniającego, port irygacyjny  oraz port do pobierania próbek stolca  z zastawką. Port do wypełniania pierścienia uszczelniającego z wbudowanym zaworem redukcji pojemności wody do max. 45 ml. Porty oznaczone  pisemnie i kolorystycznie dla łatwej identyfikacji. Pierścień uszczelniający posiadający obustronną kieszonkę dla umieszczenia palca wiodącego i ułatwienia aplikacji. W zestawie: 3 worki zbiorcze o pojemności 1500 ml z superchłonną wkładką żelującą zawartość oraz filtrem z wentylem dezodoryzującym, 3 dodatkowe zaślepki zabezpieczające przy zmianie worka, strzykawka z gumowym tłokiem o pojemności 45 ml, zacisk irygacyjny na cewnik (kolor zielony), instrukcja obsługi w języku polskim. System jednorazowego użytku nie zawierający lateksu z możliwością stosowania przez 29 dni </t>
  </si>
  <si>
    <t>Worki zbiorcze o pojemności 1500ml do systemu kontrolowanej zbiórki stolca. Worki posiadające  superchłonną wkładkę żelującą zawartość oraz filtr z wentylem dezodoryzującym. Skalowane od 100 ml co 250ml, jednostronnie przezroczyste z zastawką zabezpieczającą przed wylaniem zawartości. W opakowaniu max.  10 szt.</t>
  </si>
  <si>
    <t xml:space="preserve">Jednorazowy zestaw do resuscytacji  dla dorosłych z masą ciała &gt; 30 kg. W skład zestawu wchodzi worek samorozprężalny do wentylacji mechanicznej pacjenta o pojemności 1600 ml z zaworem ciśnieniowym 60 cm H2O, worek wykonany z PVC; 2 maski jednorazowego użytku z nadmuchiwanym mankietem w rozmiarze #4 i #5, rozmiary kodowane odpowiednim kolorem pierścienia na masce; przewód tlenowy dł. ok. 2 m; rezerwuar tlenowy o pojemności 2 500 ml. Objętość wyrzutowa uzyskiwana jedną dłonią 700 ml, obiema 900 ml. Wszystkie elementy w jednym opakowaniu – data ważności na opakowaniu. Produkt bez zawartości lateksu oraz ftalanów DEHP. </t>
  </si>
  <si>
    <t xml:space="preserve">Przezroczysty pojemnik z tworzywa sztucznego do przechowywania resuscytatora dla dorosłych, wyposażony w rączkę do przenoszenia. Produkt bez lateksu. </t>
  </si>
  <si>
    <t xml:space="preserve">Rękawice diagnostyczne i ochronne, nitrylowe, bezpudrowe, niejałowe, kształt uniwersalny, mankiet rolowany, dostępne w rozmiarach S – XL, pakowane w systemie eliminującym kontakt dłoni użytkownika z powierzchnią roboczą rękawicy przed użyciem produktu z możliwością pojedynczego pobierania rękawic za mankiet od spodu opakowania . Pakowane po 200 sztuk. Powierzchnia zewnętrzna mikroteksturowana z teksturą na końcach palców, powierzchnia wewnętrzna chlorowana. Parametry fizyczne osiągane przez produkt: długość min.240 mm, grubości: na palcu min.: 0.09 mm, na dłoni min.: 0.06 mm oraz na mankiecie min.: 0.05 mm, rękawice bez protein lateksu, AQL = 1.0. Rękawice klasyfikowane zarówno jako wyrób medyczny klasy I, jak i środek ochrony indywidualnej kategorii III typ B. Zgodne ze standardami normatywnymi: EN 455(1-4), EN ISO 15223-1, EN 1041, EN ISO 374-1, EN ISO 374-2, EN 374-4, EN ISO 374-5, EN 16523-1, EN ISO 21420. Badanie na przenikanie wirusów wykonane zgodnie z ASTM F1671 i EN ISO 374-5 (ISO 16604). Badanie na przenikanie 15 leków do chemioterapii (cytostatyków) oraz opioidu (fentanyl) wykonane zgodnie z ASTM D6978. Badanie na przenikanie 18 substancji chemicznych, w tym min. 10 substancji na 6 poziomie odporności wykonane zgodnie z EN 16523-1.Rękawice nie wykazujące działania cytotoksycznego,  drażniącego oraz uczulającego na skórę. Badanie biokompatybilności, oceny biologicznej wykonane zgodnie z EN ISO 10993-5 oraz EN ISO 10993-10.  Zgodne z rozporządzeniem (WE) 1907/2006 (REACH). Odpowiednie do kontaktu z żywnością. Na opakowaniu rękawic fabryczne oznakowanie: zgodność z MDR (Rozporządzenie Medyczne (EU) 2017/745 dla Wyrobów Medycznych) i PPER (Rozporządzenie (EU) 2016/425 dla Środków Ochrony Indywidualnej) - rękawice diagnostyczne i ochronne, zgodność z normami: EN ISO 15223-1, EN 1041, EN 455 (1-4), EN ISO 21420, EN ISO 374-1 i EN 16523-1 i EN 374-4 , EN ISO 374-2, EN ISO 374-5 i ISO 16604 i ASTMF 1671 (odporność na bakterie, grzyby i wirusy), ASTM D6978 , oznakowany fabrycznie wymagany poziom AQL, oznakowane datą produkcji, ważności i numerem serii. Rękawice pasujące do uchwytów naściennych pojedynczych lub potrójnych typu koszyk z możliwością pojedynczego wyjmowania rękawic od spodu opakowania - mankiet zawsze wyjmowany pierwszy. Uchwyt typu koszyk, kompatybilny z opakowaniem rękawic, z opcją umocowania na ścianie. </t>
  </si>
  <si>
    <t>Uchwyt naściennych typu koszyk pojedynczy  typu koszyk   umożliwaijący  montaż do ściany za pomocą wkrętów. Kompatybilny z opakowaniem rękawic,z poz 3</t>
  </si>
  <si>
    <t>Uchwyt naściennych typu koszyk  potrójnych typu koszyk   umożliwaijący  montaż do ściany za pomocą wkrętów. Kompatybilny z opakowaniem rękawic,z poz 3</t>
  </si>
  <si>
    <t>Kapilary do gazometrii z heparyną litową , pojemność 175 ul, długość 100 mm.</t>
  </si>
  <si>
    <t>szt.</t>
  </si>
  <si>
    <t>Mieszalniki 2,35 mm</t>
  </si>
  <si>
    <t>Zatyczki do kapilarów śr. 2,35</t>
  </si>
  <si>
    <t>Probówka transportowa typu FALCON z polipropylenu o poj. minimalnej 50 ml z zakrętką, jałowa, z podziałką, średnica 28 mm, wys 115-120 mm</t>
  </si>
  <si>
    <t>ml</t>
  </si>
  <si>
    <t xml:space="preserve">szt </t>
  </si>
  <si>
    <t xml:space="preserve">Pakiet 2 - Drobny sprzęt jednorazowy </t>
  </si>
  <si>
    <t>900 ml</t>
  </si>
  <si>
    <t>Razem</t>
  </si>
  <si>
    <t>Pakiet -4  PAPIER TERMOCZUŁY DO DRUKARKI LABORATORYJNEJ</t>
  </si>
  <si>
    <t>Papier termoczuły w rolkach 57 mm szerokość x 30 mm średnica rolki/30m długość, do drukarki laboratoryjnej</t>
  </si>
  <si>
    <t>Papier termoczuły w rolkach 110 mm szerokość x 20 mm średnica rolki /30m długość, do drukarki laboratoryjnej</t>
  </si>
  <si>
    <t>Papier termoczuły w rolkach 57 mm szerokość 4,1 cm średnica rolki/20 m długość, średnica gilzy 12 mm, do terminala płatniczego Verifone</t>
  </si>
  <si>
    <t>RAZEM</t>
  </si>
  <si>
    <t>Pakiet-5- PROBÓWKI TRANSPORTOWE, KOŃCÓWKI DO PIPET</t>
  </si>
  <si>
    <t>Probówka transportowa z pałeczką z tworzywa sztucznego o długości 150 mm z wacikiem z wiskozy o średn. 5mm, jałowa z żelowym podłożem transport., Amies do bakterii tlenowych</t>
  </si>
  <si>
    <t>Probówka transportowa typu FALCONE z polipropylenu o poj. minimalnej 50 ml, z zakrętką, jałowa po otwarciu (znaczy sterylna w chwili pierwszego otwarcia probówki) z podziałką , średn. 28 mm, wys. 115 mm (dopuszcza się probówki o wys. 120 mm)</t>
  </si>
  <si>
    <t>Końcówki do pipet automatycznych od 5 do 200 µl, żółte typ Gilson</t>
  </si>
  <si>
    <t>Końcówki do pipet automatycznych 100-1000 µl, niebieskie, typ Eppendorf</t>
  </si>
  <si>
    <t>Końcówki do pipet automatycznych 1000-5000 µl, bezbarwne</t>
  </si>
  <si>
    <t>Końcówki do pipet automatycznych o poj. do 100 µl, typ Gilson z filtrem, czyste molekularnie, sterylne w pudełku pakowane po 96 szt.</t>
  </si>
  <si>
    <t>Końcówki do pipet automatycznych o poj.  100 - 1000 µl, typ Gilson z filtrem, czyste molekularnie, sterylne w pudełku pakowane po 96 szt.</t>
  </si>
  <si>
    <t>Woreczek KANGUR BIOHAZARD 170x250+60/170x180 opakowanie po 100 szt. z dodatkową kieszenią</t>
  </si>
  <si>
    <t xml:space="preserve">szt. </t>
  </si>
  <si>
    <t>Pakiet -6      SYSTEM PRÓŻNIOWY DO POBIERANIA KRWI</t>
  </si>
  <si>
    <t>Probówka PET  3,5 ml z napylonym aktywatorem wykrzepiania oraz żelem separującym</t>
  </si>
  <si>
    <t>Probówka PET  8,5 ml z napylonym aktywatorem wykrzepiania oraz żelem separującym</t>
  </si>
  <si>
    <t>Probówka PET 2 ml z napylonym K2-EDTA</t>
  </si>
  <si>
    <t xml:space="preserve">Probówka PET 4 ml z napylonym K2-EDTA </t>
  </si>
  <si>
    <t>Probówka PET 5 ml z napylonym K2-EDTA oraz żelem separującym</t>
  </si>
  <si>
    <t>Probówka do glukozy PET 2 ml. (fluorek sodu, EDTA jako inhibitor glikolizy)</t>
  </si>
  <si>
    <t>Probówka 4 ml. z napyloną heparyną litową na wewnętrznych ściankach probówki jako inhibitor krzepnięcia.</t>
  </si>
  <si>
    <t xml:space="preserve">Igła motylkowa z zabezpieczeniem ostrza po pobraniu z elastycznym drenem o dł. 178 -180mm. oraz złączem luer i zaworkiem systemowym w rozmiarze 21 G </t>
  </si>
  <si>
    <t>Adapter typu Luer z zaworkiem systemowym, umożliwiający pobranie krwi z wenflonów, cewników itp</t>
  </si>
  <si>
    <t xml:space="preserve">Uchwyt jednorazowy systemowy z gwintem do połączenia z igłą lub adapterem typu Luer. </t>
  </si>
  <si>
    <t>Adapter zintegrowany z uchwytem, sterylny, pakowany w blister służący do przenoszenia krwi ze strzykawki do probówki (żeński)</t>
  </si>
  <si>
    <t xml:space="preserve">UWAGA </t>
  </si>
  <si>
    <t>Probówka PET bez dodatków 4 ml (PMR) dopuści zaoferowanie probówek do PMR z przezroczystą etykietą o poj. 3ml, bez znacznika zalecanej objętości pobrania spełniające wszystkie pozostałe wymogi SIWZ</t>
  </si>
  <si>
    <t>Strzykawka Luer- Lock o objętości 3 ml, do pobrań krwi tętniczej i żylnej z samowentylującą membraną umożliwiającą napływ krwi bez użycia tłoka. Strzykawka z napyloną heparyną litową zbalansowaną wapniem w ilości 80 IU. Zestaw wyposażony w igłę 22G ze zintegrowanym zabezpieczeniem przeciwzakłuciowym.</t>
  </si>
  <si>
    <t xml:space="preserve">Probówka 1,8 ml PET z płynnym cytrynianem sodowym o stężeniu 3,2%. Opatrzona wskaźnikiem minimalnego poziomu pobrania, gwarantująca tzw. ,,minimalną przestrzeń martwą" </t>
  </si>
  <si>
    <t xml:space="preserve">Zamawiający wymaga, aby: </t>
  </si>
  <si>
    <t>Wszystkie oferowane probówki wyposażone były w etykiety papierowe, posiadające oznaczenie sterylności oraz datę ważności na każdej probówce.</t>
  </si>
  <si>
    <t>Termin ważności igieł i probówek nie był krótszy niż 10 miesięcy (wyjątek probówka do koagulologii minimum 4 miesiące)</t>
  </si>
  <si>
    <t>Wszystkie igły i probówki sterylne - sterylizowane radiacyjnie.</t>
  </si>
  <si>
    <t>Zamawiający wymaga aby wszystkie elementy systemu do próżniowego pobierania krwi pochodziły od jednego producenta, potwierdenie dokumentem producenta</t>
  </si>
  <si>
    <t>Probówki na surowicę z żelem separującym miały możliwość odwirowania w 5 min- wymagane potwierdzenie dokumentem producenta</t>
  </si>
  <si>
    <t>Igła cienkościenna z wizualną kontrolą prawidłowości wkłucia z zabezpieczeniem przeciwzakłuciowym. Zintegrowana z uchwytem zespolony na etapie produkcji. Igła 0,8 ; 21G. Zabezpieczenie ostrza umieszczone na korpusie igły w jednej linii z ostrzem. Igła przezierna z wizjerem wypełniającym się krwią na długości min.5 mm w celu potwierdzenia prawidłowego umieszczenia igły w żyle.</t>
  </si>
  <si>
    <t xml:space="preserve"> Poz. 11 Zamawiający wymaga, aby igła była na stałe zintegrowana  z uchwytem bez możliwości rozkręcenia zestawu zarówno przed jak i po użyciu</t>
  </si>
  <si>
    <t>Pipety Pasteura z polietylenu o poj. 3ml,z podziałką co 0,5, bez harmonijki, opakowanie zbiorcze (100-500 szt.)</t>
  </si>
  <si>
    <t>Pipety Pasteura z polietylenu o poj. 3 ml, z podziałką, co 0,5 ml, sterylne, bez harmonijki, pakowane pojedynczo</t>
  </si>
  <si>
    <t>Pipety Pasteura z polietylenu o poj. 3 ml, z podziałką, co 0,5 ml, sterylne, bez harmonijki, pakowane  po 5 sztuk</t>
  </si>
  <si>
    <t xml:space="preserve">Pałeczki z tworzyw sztucznych, do wymazów, sterylne, pakowane pojedynczo, długość bagietki 120mm,średnica 3mm </t>
  </si>
  <si>
    <t xml:space="preserve">Ezy do szczepienia bakterii 1 µl, z polistyrenu, pakowane po 10 lub 20 sztuk, sterylne (dopuszczamy ezy z polipropylenu) dopuści ezy wykonane z AS </t>
  </si>
  <si>
    <t xml:space="preserve">Ezy do szczepienia bakterii 10 µl, z polistyrenu, pakowane po 10 lub 20 sztuk, sterylne (dopuszczamy ezy z polipropylenu) dopuści ezy wykonane z AS </t>
  </si>
  <si>
    <t>Szkiełka podstawowe ze szlifowanymi krawędziami, z matowym dwustronnym polem do opisu na 20 mm</t>
  </si>
  <si>
    <t>Szkiełka podstawowe ze szlifowanymi krawędziami, gładkie do medycznych badań diagnostycznych in vitro</t>
  </si>
  <si>
    <t>Szkiełka nakrywkowe 24x24mm, o dużej przejrzystości</t>
  </si>
  <si>
    <t>Pisaki do szkła i tworzyw wodoodporne, długopiszące, szerokość linii pisania 1,0 mm , równoważne do pisaków Sharpie, to znaczy o jakości nie gorszej niż pisaki Sharpie, wymagane kolory: czarny</t>
  </si>
  <si>
    <t>Pisaki do szkła i tworzyw wodoodporne, długo piszące, szerokość linii pisania 0,5 mm, równoważne do pisaków Sharpie, to znaczy o jakości nie gorszej niż pisaki Sharpie, wymagane kolory: czarny</t>
  </si>
  <si>
    <t>Bezpieczna igła cienkościenna do pobierania krwi, 0,8 ; 21G., posiadająca wbudowaną osłonkę  zabezpieczającą igłę, która po uaktywnieniu chroni przed przypadkowym zakłuciem, stanowiącą integralną część igły, aktywowaną jedną ręką  . Igła przezierna z wizjerem wypełniającym się krwią na długości min.5 mm w celu potwierdzenia prawidłowego umieszczenia igły w żyle.</t>
  </si>
  <si>
    <t>Pakiet - 7 - PIPETY, EZY, SZKIEŁKA, PISAKI DO SZKŁA</t>
  </si>
  <si>
    <t>Wszystkie wymagane parametry potwierdzone specyfikacją danych produktu wystawioną przez producenta wyrobu</t>
  </si>
  <si>
    <t>Zamknięty system do nawilżania o pojemności 450-550 ml napełniony jałową apirogenną wodą do tlenoterapii inhalacyjnej umożliwiający prowadzenie długotrwałej inhalacji przy więcej niż jednym pacjencie,  z możliwością użycia do wyczerpania pojemności opakowania przez okres minimum 30 dni przy terapii inhalacyjnej.  Wymagane potwierdzenie maksymalnego czasu użyteczności systemu oryginalną deklaracją producenta dołączoną do oferty. W zestawie  sterylny adapter łączący reduktor z pojemnikiem nawilżacza wyposażony w zastawkę ciśnieniową o wysokiej czułości uruchamia alarm dźwiękowy, który informuje personel medyczny o ograniczeniu przepływu lub okluzji nawilżacza albo drenu tlenowego. Zamawiający dopuszcza  adapter czysty mikrobiologicznie .</t>
  </si>
  <si>
    <t>Filtr antybakteryjny/ antywirusowy z ustnikiem  kompatybilny ze spirometrem Lungtest 1000</t>
  </si>
  <si>
    <t xml:space="preserve">Pakiet-10 Filtr do próżni </t>
  </si>
  <si>
    <t xml:space="preserve">Pakiet 11 - Zestaw do upustu krwi </t>
  </si>
  <si>
    <t xml:space="preserve">Pakiet 12 - Zestaw do paracentezy  </t>
  </si>
  <si>
    <t xml:space="preserve"> Jednorazowy jałowy zestaw do nakłucia jamy otrzewnej składający się z : igła do nakłucia z osłonką plastikową 16G, worek do drenażu o pojemności 2L, z podziałką, zaworem spustowym, zastawką antyzwrotną i drenem; strzykawka o poj. 60 ml; kranik trójdrożny; dodatkowy dren przedłużający</t>
  </si>
  <si>
    <t xml:space="preserve">UWAGA : </t>
  </si>
  <si>
    <t>Produkty Medyczne</t>
  </si>
  <si>
    <t>Klasa I</t>
  </si>
  <si>
    <t>Deklaracja zgodności, ULOTKA</t>
  </si>
  <si>
    <t>wpis (zgłoszenie - Wytwórca lub autoryzowany przedstawiciel)  (powiadomienie - Dystrybutor / importer) do urzędu rejestracji wyrobów medycznych,</t>
  </si>
  <si>
    <t>Certyfikat CE - jest nie wymagaany chyba że jest to produkt sterylny</t>
  </si>
  <si>
    <t>Klasa IIa, IIb, III</t>
  </si>
  <si>
    <t>Certyfikat CE</t>
  </si>
  <si>
    <t xml:space="preserve">Do każdej pozycji : karty techniczne/ katalogi/ ulotki </t>
  </si>
  <si>
    <t xml:space="preserve">Jednorazowy sterylny zestaw do upustu krwi  składający się z pojemnika pcv o pojemności 450 ml oraz drenu łączącego typu luer - lock, który umożliwia połączenie z igłą luer oraz zacisk na drenie zakończony igłą. Sterylizowany tlenkiem etylenu. Opakowanie folia </t>
  </si>
  <si>
    <t xml:space="preserve">Filtr antybakteryjny do próżni kompatybilny ze ssakiem Victoria Versa, zapewniający efektywną barierę próżni przed zanieczyszczeniami, stanowiący  ochronę przeciw wirusową i przeciwbakteryjną przy 15 psi. </t>
  </si>
  <si>
    <t xml:space="preserve">Rękawice diagnostyczne , ochronne, nitrylowe, bezpudrowe, niejałowe, bez protein lateksu, nie wykazujące działania cytotoksycznego oraz drażniącego i uczulającego na skórę , nie zawierające substancji o działaniu kancerogennym, mutagennym oraz substancji działających szkodliwie na rozrodczość, bez zawartości alergennych protein . AQL = 1.0 . Klasyfikowane zarówno jako wyrób medyczny klasy I, jak i środek ochrony indywidualnej kategorii III typ B. Zgodne ze standardami normatywnymi: EN 455(1-4),EN ISO 20417  EN ISO 15223-1, EN ISO 374-1, EN ISO 374-2, EN 374-4, EN ISO 374-5, EN 16523-1, EN ISO 21420. Kształt uniwersalny, mankiet rolowany, dostępne w rozmiarach XS – XL, pakowane po 100 sztuk. Powierzchnia zewnętrzna  z teksturą na końcach palców, powierzchnia wewnętrzna chlorowana. Parametry fizyczne osiągane przez produkt: długość min.240 mm, grubości: na palcu min.: 0.09 mm, na dłoni min.: 0.08 mm oraz na mankiecie min.: 0.06 mm, siła zrywu przed starzeniem min. 6 N. Wymagane badanie na przenikanie : wirusów wykonane zgodnie z ASTM F1671 i EN ISO 374-5 (ISO 16604) , min. 37  leków do chemioterapii (cytostatyków) wykonane zgodnie z ASTM D6978, 18 substancji chemicznych, w tym min. 9 substancji na 6 poziomie odporności wykonane zgodnie z EN 16523-1 ; w tym na 2 aklohole : 70% etanol i 70% izopropanol na poziomie min. 1 . BAdanie na przenikanie opioidów( fentanyl) zgodnie z ASTM D6978.  Badanie biokompatybilności, oceny biologicznej wykonane zgodnie z EN ISO 10993-5 oraz EN ISO 10993-10. Na opakowaniu rękawic fabryczne oznakowanie: zgodność z MDR (Rozporządzenie Medyczne (EU) 2017/745 dla Wyrobów Medycznych) i PPER (Rozporządzenie (EU) 2016/425 dla Środków Ochrony Indywidualnej) - rękawice diagnostyczne i ochronne, zgodność z normami: EN ISO 15223-1, EN 1041, EN 455 (1-4), EN 420, EN ISO 374-1 i EN 16523-1 i EN 374-4 , EN ISO 374-2, EN ISO 374-5 i ISO 16604 i ASTMF 1671 (odporność na bakterie, grzyby i wirusy), ASTM D6978 , oznakowany fabrycznie wymagany poziom AQL, oznakowane datą produkcji, ważności ( 5 lat od daty produkcji) i numerem serii, kodem EAN, kodem UDI .  NA opakowaniu wymóg instrukcji bezpiecznego zakaładania i zdejmowania rękawic. </t>
  </si>
  <si>
    <t xml:space="preserve">Rękawice diagnostyczne, ochronne, nitrylowe, bezpudrowe, niejałowe, bez protein lateksu, AQL = 1.0. Klasyfikowane zarówno jako wyrób medyczny klasy I, jak i środek ochrony indywidualnej kategorii III typ B. Zgodne ze standardami normatywnymi: EN 455(1-4), EN ISO 15223-1, EN 1041, EN ISO 374-1, EN ISO 374-2, EN 374-4, EN ISO 374-5, EN 16523-1, EN ISO 21420. Kształt uniwersalny, mankiet rolowany, dostępne w rozmiarach S – XL, pakowane po 100 sztuk. Powierzchnia zewnętrzna mikroteksturowana z teksturą na końcach palców, powierzchnia wewnętrzna chlorowana. Parametry fizyczne osiągane przez produkt: długość min 275 mm, grubości: na palcu min.: 0.17 mm, na dłoni min.: 0.12 mm oraz na mankiecie min.: 0.08 mm, siła zrywu przed starzeniem min.13 N oraz po starzeniu min. 13 N. Wymagane badanie na : przenikanie wirusów wykonane zgodnie z ASTM F1671 i EN ISO 374-5 (ISO 16604), min 15 leków do chemioterapii (cytostatyków)  wykonane zgodnie z ASTM D6978, min.12 substancji chemicznych, w tym min. 6 substancji na 6 poziomie odporności wykonane zgodnie z EN 16523-1. Wymagany certyfikat zgodności ze standardami jakościowymi EN ISO 13485 oraz ISO 9001. Na opakowaniu rękawic fabryczne oznakowanie: zgodność z MDR (Rozporządzenie Medyczne (EU) 2017/745 dla Wyrobów Medycznych) i PPER (Rozporządzenie (EU) 2016/425 dla Środków Ochrony Indywidualnej) - rękawice diagnostyczne i ochronne, zgodność z normami: EN ISO 15223-1, EN ISO 20417, EN 455 (1-4), EN ISO 21420, EN ISO 374-1 i EN 16523-1 i EN 374-4 , EN ISO 374-2, EN ISO 374-5 i ISO 16604 i ASTMF 1671 (odporność na bakterie, grzyby i wirusy), ASTM D6978 , oznakowany fabrycznie wymagany poziom AQL, oznakowane datą produkcji, ważności i numerem serii. Kolor pomarańczowy lub inny jaskrawy. </t>
  </si>
  <si>
    <t xml:space="preserve">ARKUSZ CENOWY </t>
  </si>
  <si>
    <t>Załącznik do Formularza oferty</t>
  </si>
  <si>
    <t>KLASA WYROBU MEDYCZNEGO</t>
  </si>
  <si>
    <t xml:space="preserve">Jednorazowa łyżka do laryngoskopu, światłowodowa, typ Macintosh. Łyżka wykonana z chirurgicznej stali nierdzewnej, kompatybilna z rękojeściami w standardzie ISO 7376 (tzw. Zielony Standard). Antyrefleksyjna, satynowa powierzchnia. Końcówka łyżki od strony pacjenta atraumatyczna, zaokrąglona (przekrój w formie walca), pogrubiona. Światłowód osłonięty, zapewniający mocne skupienie światła. Stopka mocująca wykonana z tworzywa sztucznego w kolorze zielonym, połączona z łyżką wspawanym wewnątrz hakiem ze stali nierdzewnej widocznym na zewnątrz. Mocowanie łyżki w rękojeści sprężynowym zatrzaskiem kulkowym w postaci 2 kulek stabilizujących oraz metalowym hakiem wewnątrz stopki.  Łyżka przetestowana pod kątem wytrzymałości w połączeniu z rękojeścią siłą nacisku 20 kg (Potwierdzić oświadczeniem producenta - załączyć do oferty) Na górnej części łyżki wyraźnie oznaczony: rozmiar i typ łyżki, symbol CE, numer katalogowy, symbol „nie do powtórnego użycia” (przekreślona cyfra 2). Na bocznej części łyżki logo z nazwą producenta.                                                                                                                                                                              Opakowanie jednostkowe - podwójna folia. Łatwe do otwarcia saszetki, oznaczone symbolem strzałki, wskazującym miejsce otwarcia opakowania. Na opakowaniu jednostkowym etykieta zawierająca: rozmiar, długość i typ łyżki, nr katalogowy, nr seryjny (LOT) oraz w postaci kodu QR. Opakowanie oznaczone nazwą i logiem producenta. Produkt bez zawartości lateksu, czysty mikrobiologicznie. Data ważności łyżki do min. 5 lat od daty produkcji - wymagane potwierdzenie od producenta. Załączyć do oferty. Możliwość stosowania w polu magnetycznym (MR) - potwierdzone od producenta- załączyć do oferty . Wszystkie rozmiary łyżek mają pochodzić od jednego producenta .  Rozmiar 3- 3 szt; rozmiar 4- 30 szt; rozmiar 5- 30 szt                                                                                                                </t>
  </si>
  <si>
    <t>Rękojeść do laryngoskopu, jednorazowa z zainstalowaną baterią o napięciu 6V oraz wbudowanym źródłem światła - LED, gotowa do użytku po wyjęciu z opakowania. Rękojeść metalowa z podłużnymi frezami zapewniającymi pewny chwyt, zakończona zakrętką z tworzywa sztucznego w kolorze zielonym, identyfikującą tzw. zielony standard ISO 7376. Rękojeść po użyciu umożliwiająca szybkie wyjęcie baterii w celu ich bezpiecznej utylizacji. Przetestowana pod kątem wytrzymałości w połączeniu z łyżką siłą nacisku 20 kg.  (Potwierdzić oświadczeniem producenta - załączyć do oferty)Na bocznych ściankach rękojeści oznaczenia tj: symbol CE, numer katalogowy, symbol „nie do powtórnego użycia” (przekreślona cyfra 2), logo i nazwa producenta. Rozmiar rękojeści - kodowany kolorem na opakowaniu / dł. x śr.:  # Dorosły - różowy / dł. 138.0 mm x śr. 29.0 mm                                                                                                                                                        Opakowanie folia. Możliwość przetestowania działania rękojeści bez jej otwierania. Łatwe do otwarcia saszetki, oznaczone symbolem strzałki, wskazującym miejsce otwarcia opakowania. Na opakowaniu jednostkowym etykieta zawierająca: rozmiar, nr katalogowy, datę ważności, nr serii (LOT), kod QR. Opakowanie oznaczone nazwą i logiem producenta. Produkt bez zawartości lateksu, czysty mikrobiologicznie. Data ważności min. 3 lata od daty produkcji wymagane potwierdzenie od producenta</t>
  </si>
  <si>
    <t xml:space="preserve">Pakiet -3 Kapilary do gazometrii , probówki Falcone, utrwalacz cytologiczny </t>
  </si>
  <si>
    <t>Dokumenty wymagane wraz z ofertą :</t>
  </si>
  <si>
    <t xml:space="preserve">do  pozycji 1, 2 ,3  -   karty techniczne </t>
  </si>
  <si>
    <t>do pozycji 4-7 -   foldery/ulotki</t>
  </si>
  <si>
    <t>Wykonawca składający ofertę na przedmiot zamówienia wyspecyfikowany powyżej, będący wyrobem medycznym musi posiadać certyfikat zgodności ze standardami jakościowymi EN ISO 13485 oraz ISO 9001 - należy złożyć wraz z ofertą</t>
  </si>
  <si>
    <r>
      <t>Probówka transportowa z pałeczką z tworzywa sztucznego o długości 150mm z wacikiem wiskozowym o średn. 5 mm, jałowa</t>
    </r>
    <r>
      <rPr>
        <b/>
        <sz val="10"/>
        <rFont val="Calibri"/>
        <family val="2"/>
        <charset val="238"/>
        <scheme val="minor"/>
      </rPr>
      <t xml:space="preserve"> bez podłoża</t>
    </r>
    <r>
      <rPr>
        <sz val="10"/>
        <rFont val="Calibri"/>
        <family val="2"/>
        <charset val="238"/>
        <scheme val="minor"/>
      </rPr>
      <t xml:space="preserve"> transportowego</t>
    </r>
  </si>
  <si>
    <r>
      <t xml:space="preserve">Wszystkie oferowane probówki wyposażone były w znacznik zalecanej objętości pobrania (w probówkach do koagulologii w znacznik minimalnej objętości pobrania) oraz w korek </t>
    </r>
    <r>
      <rPr>
        <u/>
        <sz val="11"/>
        <color theme="1"/>
        <rFont val="Calibri"/>
        <family val="2"/>
        <charset val="238"/>
        <scheme val="minor"/>
      </rPr>
      <t>typu</t>
    </r>
    <r>
      <rPr>
        <sz val="11"/>
        <color theme="1"/>
        <rFont val="Calibri"/>
        <family val="2"/>
        <charset val="238"/>
        <scheme val="minor"/>
      </rPr>
      <t xml:space="preserve"> Hemogard – lub równoważny, zabezpieczający przed "efektem aerozolowym".</t>
    </r>
  </si>
  <si>
    <t xml:space="preserve">Pakiet -8      Sterylna woda do tlenoterapii </t>
  </si>
  <si>
    <t>ARKUSZ CENOWY</t>
  </si>
  <si>
    <t>UWAGA</t>
  </si>
  <si>
    <t>Pakiet 9 - Filtr antybakteryjny do spirometru</t>
  </si>
  <si>
    <t xml:space="preserve">                 NALEŻY PODPISAĆ ELEKTRONICZNIE 
(PODPISEM KWALIFIKOWANYM)
</t>
  </si>
  <si>
    <t>8=6x7</t>
  </si>
  <si>
    <t>10=8+9</t>
  </si>
  <si>
    <t>Utrwalacz cytologiczny Fixocyt, areozol</t>
  </si>
  <si>
    <t>ILOŚĆ SZTUK/ML W OPAKOWANIU</t>
  </si>
  <si>
    <t xml:space="preserve">Wykonawca w trakcie trwania umowy zobowiązany jest w cenie oferty do przeprowadzenia szkolenia personelu pobierającego krew z dobrych praktyk pobierania krwi oraz błędów przedlaboratoryjnych . Zamawiający dopuszcza e-lerning.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</si>
</sst>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rgb="FF212529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3" fontId="0" fillId="0" borderId="1" xfId="0" applyNumberFormat="1" applyBorder="1"/>
    <xf numFmtId="3" fontId="0" fillId="0" borderId="1" xfId="0" applyNumberFormat="1" applyBorder="1" applyAlignment="1">
      <alignment wrapText="1"/>
    </xf>
    <xf numFmtId="8" fontId="0" fillId="0" borderId="1" xfId="0" applyNumberFormat="1" applyBorder="1" applyAlignment="1">
      <alignment wrapText="1"/>
    </xf>
    <xf numFmtId="9" fontId="0" fillId="0" borderId="1" xfId="0" applyNumberFormat="1" applyBorder="1" applyAlignment="1">
      <alignment wrapText="1"/>
    </xf>
    <xf numFmtId="8" fontId="0" fillId="0" borderId="1" xfId="0" applyNumberFormat="1" applyBorder="1"/>
    <xf numFmtId="9" fontId="0" fillId="0" borderId="1" xfId="0" applyNumberForma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4" fontId="0" fillId="0" borderId="0" xfId="0" applyNumberFormat="1"/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164" fontId="0" fillId="0" borderId="1" xfId="0" applyNumberFormat="1" applyBorder="1"/>
    <xf numFmtId="44" fontId="0" fillId="0" borderId="1" xfId="0" applyNumberFormat="1" applyBorder="1"/>
    <xf numFmtId="44" fontId="0" fillId="0" borderId="1" xfId="0" applyNumberFormat="1" applyBorder="1" applyAlignment="1">
      <alignment wrapText="1"/>
    </xf>
    <xf numFmtId="44" fontId="0" fillId="2" borderId="0" xfId="0" applyNumberFormat="1" applyFill="1"/>
    <xf numFmtId="0" fontId="0" fillId="4" borderId="0" xfId="0" applyFill="1"/>
    <xf numFmtId="44" fontId="0" fillId="5" borderId="0" xfId="0" applyNumberFormat="1" applyFill="1"/>
    <xf numFmtId="164" fontId="0" fillId="5" borderId="0" xfId="0" applyNumberFormat="1" applyFill="1"/>
    <xf numFmtId="0" fontId="0" fillId="0" borderId="8" xfId="0" applyBorder="1" applyAlignment="1">
      <alignment vertical="top" wrapText="1"/>
    </xf>
    <xf numFmtId="44" fontId="0" fillId="0" borderId="1" xfId="0" applyNumberFormat="1" applyBorder="1" applyAlignment="1">
      <alignment vertical="center"/>
    </xf>
    <xf numFmtId="9" fontId="0" fillId="0" borderId="1" xfId="0" applyNumberFormat="1" applyBorder="1" applyAlignment="1">
      <alignment vertical="center"/>
    </xf>
    <xf numFmtId="44" fontId="0" fillId="5" borderId="1" xfId="0" applyNumberFormat="1" applyFill="1" applyBorder="1"/>
    <xf numFmtId="44" fontId="0" fillId="5" borderId="1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/>
    <xf numFmtId="44" fontId="0" fillId="5" borderId="0" xfId="0" applyNumberFormat="1" applyFill="1" applyBorder="1" applyAlignment="1">
      <alignment vertical="center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/>
    <xf numFmtId="164" fontId="0" fillId="0" borderId="1" xfId="0" applyNumberFormat="1" applyFont="1" applyBorder="1"/>
    <xf numFmtId="9" fontId="0" fillId="0" borderId="1" xfId="0" applyNumberFormat="1" applyFont="1" applyBorder="1"/>
    <xf numFmtId="0" fontId="0" fillId="0" borderId="0" xfId="0" applyFont="1"/>
    <xf numFmtId="164" fontId="0" fillId="5" borderId="0" xfId="0" applyNumberFormat="1" applyFont="1" applyFill="1"/>
    <xf numFmtId="0" fontId="6" fillId="3" borderId="0" xfId="0" applyFont="1" applyFill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/>
    <xf numFmtId="0" fontId="0" fillId="0" borderId="6" xfId="0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5" fillId="0" borderId="7" xfId="0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9" fontId="0" fillId="0" borderId="1" xfId="0" applyNumberFormat="1" applyFont="1" applyBorder="1" applyAlignment="1">
      <alignment horizontal="center" vertical="center"/>
    </xf>
    <xf numFmtId="0" fontId="0" fillId="0" borderId="7" xfId="0" applyFont="1" applyBorder="1"/>
    <xf numFmtId="0" fontId="0" fillId="0" borderId="7" xfId="0" applyFont="1" applyBorder="1" applyAlignment="1">
      <alignment horizontal="center" vertical="center"/>
    </xf>
    <xf numFmtId="164" fontId="0" fillId="0" borderId="7" xfId="0" applyNumberFormat="1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5" borderId="0" xfId="0" applyNumberFormat="1" applyFont="1" applyFill="1" applyAlignment="1">
      <alignment horizontal="center" vertical="center"/>
    </xf>
    <xf numFmtId="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top"/>
    </xf>
    <xf numFmtId="0" fontId="6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4" fontId="5" fillId="0" borderId="1" xfId="0" applyNumberFormat="1" applyFont="1" applyBorder="1"/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3" fontId="5" fillId="0" borderId="1" xfId="0" applyNumberFormat="1" applyFont="1" applyBorder="1" applyAlignment="1">
      <alignment horizontal="center" vertical="center"/>
    </xf>
    <xf numFmtId="44" fontId="5" fillId="5" borderId="0" xfId="0" applyNumberFormat="1" applyFont="1" applyFill="1"/>
    <xf numFmtId="0" fontId="0" fillId="3" borderId="1" xfId="0" applyFont="1" applyFill="1" applyBorder="1" applyAlignment="1">
      <alignment vertical="center" wrapText="1"/>
    </xf>
    <xf numFmtId="0" fontId="0" fillId="0" borderId="6" xfId="0" applyFont="1" applyBorder="1" applyAlignment="1">
      <alignment vertical="center"/>
    </xf>
    <xf numFmtId="44" fontId="0" fillId="0" borderId="1" xfId="0" applyNumberFormat="1" applyFont="1" applyBorder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3" borderId="8" xfId="0" applyFont="1" applyFill="1" applyBorder="1" applyAlignment="1">
      <alignment vertical="center" wrapText="1"/>
    </xf>
    <xf numFmtId="0" fontId="10" fillId="0" borderId="0" xfId="0" applyFont="1"/>
    <xf numFmtId="0" fontId="2" fillId="0" borderId="0" xfId="0" applyFont="1" applyAlignment="1">
      <alignment horizontal="left" vertical="center" wrapText="1" indent="1"/>
    </xf>
    <xf numFmtId="0" fontId="5" fillId="3" borderId="0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10" fillId="3" borderId="9" xfId="0" applyFont="1" applyFill="1" applyBorder="1" applyAlignment="1">
      <alignment horizontal="left" vertical="center" wrapText="1"/>
    </xf>
    <xf numFmtId="0" fontId="10" fillId="3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center" wrapText="1"/>
    </xf>
    <xf numFmtId="3" fontId="11" fillId="3" borderId="1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zoomScale="98" zoomScaleNormal="98" workbookViewId="0">
      <selection activeCell="A5" sqref="A5:XFD5"/>
    </sheetView>
  </sheetViews>
  <sheetFormatPr defaultRowHeight="15" x14ac:dyDescent="0.25"/>
  <cols>
    <col min="1" max="1" width="6" customWidth="1"/>
    <col min="2" max="2" width="83.7109375" customWidth="1"/>
    <col min="4" max="4" width="14.42578125" customWidth="1"/>
    <col min="5" max="5" width="16" customWidth="1"/>
    <col min="6" max="6" width="16.140625" customWidth="1"/>
    <col min="7" max="7" width="15" customWidth="1"/>
    <col min="8" max="8" width="14.42578125" customWidth="1"/>
    <col min="9" max="9" width="7.28515625" customWidth="1"/>
    <col min="10" max="10" width="14.85546875" customWidth="1"/>
    <col min="11" max="11" width="12.140625" customWidth="1"/>
    <col min="12" max="12" width="16.5703125" customWidth="1"/>
  </cols>
  <sheetData>
    <row r="1" spans="1:15" x14ac:dyDescent="0.25">
      <c r="B1" s="114" t="s">
        <v>106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0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5" ht="6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  <c r="M4" s="1"/>
      <c r="N4" s="1"/>
      <c r="O4" s="1"/>
    </row>
    <row r="5" spans="1:15" x14ac:dyDescent="0.25">
      <c r="A5" s="30">
        <v>1</v>
      </c>
      <c r="B5" s="52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370.5" customHeight="1" x14ac:dyDescent="0.25">
      <c r="A6" s="30">
        <v>1</v>
      </c>
      <c r="B6" s="48" t="s">
        <v>103</v>
      </c>
      <c r="C6" s="30" t="s">
        <v>12</v>
      </c>
      <c r="D6" s="51">
        <v>250000</v>
      </c>
      <c r="E6" s="4"/>
      <c r="F6" s="6"/>
      <c r="G6" s="7"/>
      <c r="H6" s="20"/>
      <c r="I6" s="8"/>
      <c r="J6" s="20"/>
      <c r="K6" s="20"/>
      <c r="L6" s="4"/>
      <c r="M6" s="1"/>
      <c r="N6" s="1"/>
      <c r="O6" s="1"/>
    </row>
    <row r="7" spans="1:15" ht="297.75" customHeight="1" x14ac:dyDescent="0.25">
      <c r="A7" s="30">
        <v>2</v>
      </c>
      <c r="B7" s="49" t="s">
        <v>104</v>
      </c>
      <c r="C7" s="30" t="s">
        <v>12</v>
      </c>
      <c r="D7" s="51">
        <v>125000</v>
      </c>
      <c r="E7" s="2"/>
      <c r="F7" s="5"/>
      <c r="G7" s="9"/>
      <c r="H7" s="20"/>
      <c r="I7" s="10"/>
      <c r="J7" s="20"/>
      <c r="K7" s="20"/>
      <c r="L7" s="2"/>
    </row>
    <row r="8" spans="1:15" ht="404.25" customHeight="1" x14ac:dyDescent="0.25">
      <c r="A8" s="11">
        <v>3</v>
      </c>
      <c r="B8" s="14" t="s">
        <v>20</v>
      </c>
      <c r="C8" s="30" t="s">
        <v>12</v>
      </c>
      <c r="D8" s="51">
        <v>40000</v>
      </c>
      <c r="E8" s="2"/>
      <c r="F8" s="2"/>
      <c r="G8" s="9"/>
      <c r="H8" s="20"/>
      <c r="I8" s="10"/>
      <c r="J8" s="20"/>
      <c r="K8" s="20"/>
      <c r="L8" s="2"/>
    </row>
    <row r="9" spans="1:15" ht="33" customHeight="1" x14ac:dyDescent="0.25">
      <c r="A9" s="2">
        <v>4</v>
      </c>
      <c r="B9" s="3" t="s">
        <v>13</v>
      </c>
      <c r="C9" s="30" t="s">
        <v>12</v>
      </c>
      <c r="D9" s="30">
        <v>50</v>
      </c>
      <c r="E9" s="2"/>
      <c r="F9" s="2"/>
      <c r="G9" s="18"/>
      <c r="H9" s="20"/>
      <c r="I9" s="10"/>
      <c r="J9" s="20"/>
      <c r="K9" s="20"/>
      <c r="L9" s="2"/>
    </row>
    <row r="10" spans="1:15" ht="33.75" customHeight="1" x14ac:dyDescent="0.25">
      <c r="A10" s="2">
        <v>5</v>
      </c>
      <c r="B10" s="3" t="s">
        <v>14</v>
      </c>
      <c r="C10" s="30" t="s">
        <v>12</v>
      </c>
      <c r="D10" s="30">
        <v>25</v>
      </c>
      <c r="E10" s="2"/>
      <c r="F10" s="2"/>
      <c r="G10" s="18"/>
      <c r="H10" s="20"/>
      <c r="I10" s="10"/>
      <c r="J10" s="20"/>
      <c r="K10" s="20"/>
      <c r="L10" s="2"/>
    </row>
    <row r="11" spans="1:15" ht="30" x14ac:dyDescent="0.25">
      <c r="A11" s="2">
        <v>6</v>
      </c>
      <c r="B11" s="3" t="s">
        <v>21</v>
      </c>
      <c r="C11" s="30" t="s">
        <v>12</v>
      </c>
      <c r="D11" s="30">
        <v>25</v>
      </c>
      <c r="E11" s="2"/>
      <c r="F11" s="2"/>
      <c r="G11" s="18"/>
      <c r="H11" s="20"/>
      <c r="I11" s="10"/>
      <c r="J11" s="20"/>
      <c r="K11" s="20"/>
      <c r="L11" s="2"/>
    </row>
    <row r="12" spans="1:15" ht="30" x14ac:dyDescent="0.25">
      <c r="A12">
        <v>7</v>
      </c>
      <c r="B12" s="13" t="s">
        <v>22</v>
      </c>
      <c r="C12" s="30" t="s">
        <v>12</v>
      </c>
      <c r="D12" s="30">
        <v>25</v>
      </c>
      <c r="E12" s="2"/>
      <c r="F12" s="2"/>
      <c r="G12" s="19"/>
      <c r="H12" s="20"/>
      <c r="I12" s="10"/>
      <c r="J12" s="20"/>
      <c r="K12" s="20"/>
      <c r="L12" s="2"/>
    </row>
    <row r="13" spans="1:15" x14ac:dyDescent="0.25">
      <c r="A13" s="2"/>
      <c r="B13" s="2" t="s">
        <v>15</v>
      </c>
      <c r="H13" s="21"/>
      <c r="I13" s="22"/>
      <c r="J13" s="21">
        <f>H13*1.08</f>
        <v>0</v>
      </c>
      <c r="K13" s="21"/>
    </row>
    <row r="14" spans="1:15" x14ac:dyDescent="0.25">
      <c r="J14" s="15"/>
      <c r="K14" s="15"/>
    </row>
    <row r="15" spans="1:15" x14ac:dyDescent="0.25">
      <c r="B15" s="54" t="s">
        <v>92</v>
      </c>
    </row>
    <row r="16" spans="1:15" x14ac:dyDescent="0.25">
      <c r="B16" s="54" t="s">
        <v>111</v>
      </c>
    </row>
    <row r="17" spans="1:11" ht="18.75" customHeight="1" x14ac:dyDescent="0.25">
      <c r="A17">
        <v>1</v>
      </c>
      <c r="B17" s="115" t="s">
        <v>112</v>
      </c>
      <c r="C17" s="115"/>
      <c r="D17" s="115"/>
      <c r="E17" s="115"/>
      <c r="F17" s="115"/>
      <c r="G17" s="115"/>
      <c r="H17" s="115"/>
      <c r="I17" s="115"/>
      <c r="J17" s="115"/>
    </row>
    <row r="18" spans="1:11" x14ac:dyDescent="0.25">
      <c r="A18">
        <v>2</v>
      </c>
      <c r="B18" t="s">
        <v>113</v>
      </c>
    </row>
    <row r="19" spans="1:11" ht="19.5" customHeight="1" x14ac:dyDescent="0.25">
      <c r="A19">
        <v>3</v>
      </c>
      <c r="B19" s="115" t="s">
        <v>114</v>
      </c>
      <c r="C19" s="115"/>
      <c r="D19" s="115"/>
      <c r="E19" s="115"/>
      <c r="F19" s="115"/>
      <c r="G19" s="115"/>
      <c r="H19" s="115"/>
      <c r="I19" s="115"/>
      <c r="J19" s="115"/>
      <c r="K19" s="115"/>
    </row>
    <row r="20" spans="1:11" ht="18" customHeight="1" x14ac:dyDescent="0.25">
      <c r="A20">
        <v>4</v>
      </c>
      <c r="B20" s="115" t="s">
        <v>85</v>
      </c>
      <c r="C20" s="115"/>
      <c r="D20" s="115"/>
      <c r="E20" s="115"/>
      <c r="F20" s="115"/>
      <c r="G20" s="115"/>
      <c r="H20" s="115"/>
      <c r="I20" s="115"/>
      <c r="J20" s="115"/>
      <c r="K20" s="115"/>
    </row>
    <row r="22" spans="1:11" x14ac:dyDescent="0.25">
      <c r="C22" s="111" t="s">
        <v>121</v>
      </c>
      <c r="D22" s="112"/>
      <c r="E22" s="112"/>
    </row>
    <row r="23" spans="1:11" x14ac:dyDescent="0.25">
      <c r="C23" s="112"/>
      <c r="D23" s="112"/>
      <c r="E23" s="112"/>
    </row>
    <row r="24" spans="1:11" x14ac:dyDescent="0.25">
      <c r="C24" s="112"/>
      <c r="D24" s="112"/>
      <c r="E24" s="112"/>
    </row>
    <row r="25" spans="1:11" x14ac:dyDescent="0.25">
      <c r="C25" s="112"/>
      <c r="D25" s="112"/>
      <c r="E25" s="112"/>
    </row>
  </sheetData>
  <mergeCells count="7">
    <mergeCell ref="C22:E25"/>
    <mergeCell ref="A3:L3"/>
    <mergeCell ref="A2:L2"/>
    <mergeCell ref="B1:L1"/>
    <mergeCell ref="B17:J17"/>
    <mergeCell ref="B20:K20"/>
    <mergeCell ref="B19:K19"/>
  </mergeCells>
  <pageMargins left="0.7" right="0.7" top="0.75" bottom="0.75" header="0.3" footer="0.3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opLeftCell="A4" workbookViewId="0">
      <selection activeCell="B6" sqref="B6"/>
    </sheetView>
  </sheetViews>
  <sheetFormatPr defaultRowHeight="15" x14ac:dyDescent="0.25"/>
  <cols>
    <col min="1" max="1" width="7" customWidth="1"/>
    <col min="2" max="2" width="73.5703125" customWidth="1"/>
    <col min="4" max="4" width="13.5703125" customWidth="1"/>
    <col min="5" max="5" width="13" customWidth="1"/>
    <col min="6" max="6" width="11.28515625" customWidth="1"/>
    <col min="7" max="7" width="10.42578125" customWidth="1"/>
    <col min="8" max="8" width="9.42578125" customWidth="1"/>
    <col min="9" max="9" width="6" customWidth="1"/>
    <col min="10" max="10" width="9.5703125" customWidth="1"/>
    <col min="11" max="11" width="9.42578125" customWidth="1"/>
    <col min="12" max="12" width="1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30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5" ht="6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52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257.25" customHeight="1" x14ac:dyDescent="0.25">
      <c r="A6" s="30">
        <v>1</v>
      </c>
      <c r="B6" s="3" t="s">
        <v>16</v>
      </c>
      <c r="C6" s="50" t="s">
        <v>12</v>
      </c>
      <c r="D6" s="50">
        <v>5</v>
      </c>
      <c r="E6" s="2"/>
      <c r="F6" s="2"/>
      <c r="G6" s="19"/>
      <c r="H6" s="19"/>
      <c r="I6" s="10"/>
      <c r="J6" s="19"/>
      <c r="K6" s="19"/>
      <c r="L6" s="2"/>
    </row>
    <row r="7" spans="1:15" ht="79.5" customHeight="1" x14ac:dyDescent="0.25">
      <c r="A7" s="30">
        <v>2</v>
      </c>
      <c r="B7" s="3" t="s">
        <v>17</v>
      </c>
      <c r="C7" s="50" t="s">
        <v>12</v>
      </c>
      <c r="D7" s="50">
        <v>20</v>
      </c>
      <c r="E7" s="2"/>
      <c r="F7" s="2"/>
      <c r="G7" s="19"/>
      <c r="H7" s="19"/>
      <c r="I7" s="10"/>
      <c r="J7" s="19"/>
      <c r="K7" s="19"/>
      <c r="L7" s="2"/>
    </row>
    <row r="8" spans="1:15" ht="362.25" customHeight="1" x14ac:dyDescent="0.25">
      <c r="A8" s="50">
        <v>3</v>
      </c>
      <c r="B8" s="3" t="s">
        <v>108</v>
      </c>
      <c r="C8" s="50" t="s">
        <v>12</v>
      </c>
      <c r="D8" s="50">
        <v>63</v>
      </c>
      <c r="E8" s="2"/>
      <c r="F8" s="2"/>
      <c r="G8" s="19"/>
      <c r="H8" s="19"/>
      <c r="I8" s="10"/>
      <c r="J8" s="19"/>
      <c r="K8" s="19"/>
      <c r="L8" s="2"/>
    </row>
    <row r="9" spans="1:15" ht="285" x14ac:dyDescent="0.25">
      <c r="A9" s="50">
        <v>4</v>
      </c>
      <c r="B9" s="4" t="s">
        <v>109</v>
      </c>
      <c r="C9" s="50" t="s">
        <v>12</v>
      </c>
      <c r="D9" s="50">
        <v>10</v>
      </c>
      <c r="E9" s="2"/>
      <c r="F9" s="2"/>
      <c r="G9" s="19"/>
      <c r="H9" s="19"/>
      <c r="I9" s="10"/>
      <c r="J9" s="19"/>
      <c r="K9" s="19"/>
      <c r="L9" s="2"/>
    </row>
    <row r="10" spans="1:15" ht="135" x14ac:dyDescent="0.25">
      <c r="A10" s="50">
        <v>5</v>
      </c>
      <c r="B10" s="3" t="s">
        <v>18</v>
      </c>
      <c r="C10" s="50" t="s">
        <v>12</v>
      </c>
      <c r="D10" s="50">
        <v>20</v>
      </c>
      <c r="E10" s="2"/>
      <c r="F10" s="2"/>
      <c r="G10" s="19"/>
      <c r="H10" s="19"/>
      <c r="I10" s="10"/>
      <c r="J10" s="19"/>
      <c r="K10" s="19"/>
      <c r="L10" s="2"/>
    </row>
    <row r="11" spans="1:15" ht="45" x14ac:dyDescent="0.25">
      <c r="A11" s="50">
        <v>6</v>
      </c>
      <c r="B11" s="4" t="s">
        <v>19</v>
      </c>
      <c r="C11" s="50" t="s">
        <v>29</v>
      </c>
      <c r="D11" s="50">
        <v>5</v>
      </c>
      <c r="E11" s="2"/>
      <c r="F11" s="2"/>
      <c r="G11" s="18"/>
      <c r="H11" s="18"/>
      <c r="I11" s="10"/>
      <c r="J11" s="18"/>
      <c r="K11" s="18"/>
      <c r="L11" s="2"/>
    </row>
    <row r="12" spans="1:15" x14ac:dyDescent="0.25">
      <c r="B12" s="25" t="s">
        <v>15</v>
      </c>
      <c r="H12" s="23">
        <f>H6+H7+H8+H9+H10+H11</f>
        <v>0</v>
      </c>
      <c r="I12" s="22"/>
      <c r="J12" s="24">
        <f t="shared" ref="J12" si="0">H12*1.08</f>
        <v>0</v>
      </c>
      <c r="K12" s="24"/>
    </row>
    <row r="14" spans="1:15" x14ac:dyDescent="0.25">
      <c r="B14" s="45" t="s">
        <v>92</v>
      </c>
    </row>
    <row r="15" spans="1:15" x14ac:dyDescent="0.25">
      <c r="B15" s="45" t="s">
        <v>111</v>
      </c>
    </row>
    <row r="16" spans="1:15" x14ac:dyDescent="0.25">
      <c r="B16" t="s">
        <v>93</v>
      </c>
    </row>
    <row r="17" spans="2:6" x14ac:dyDescent="0.25">
      <c r="B17" t="s">
        <v>94</v>
      </c>
    </row>
    <row r="18" spans="2:6" x14ac:dyDescent="0.25">
      <c r="B18" t="s">
        <v>95</v>
      </c>
    </row>
    <row r="19" spans="2:6" x14ac:dyDescent="0.25">
      <c r="B19" t="s">
        <v>96</v>
      </c>
    </row>
    <row r="20" spans="2:6" x14ac:dyDescent="0.25">
      <c r="B20" t="s">
        <v>97</v>
      </c>
    </row>
    <row r="22" spans="2:6" x14ac:dyDescent="0.25">
      <c r="B22" t="s">
        <v>98</v>
      </c>
    </row>
    <row r="23" spans="2:6" x14ac:dyDescent="0.25">
      <c r="B23" t="s">
        <v>95</v>
      </c>
    </row>
    <row r="24" spans="2:6" x14ac:dyDescent="0.25">
      <c r="B24" t="s">
        <v>96</v>
      </c>
    </row>
    <row r="25" spans="2:6" x14ac:dyDescent="0.25">
      <c r="B25" t="s">
        <v>99</v>
      </c>
    </row>
    <row r="27" spans="2:6" x14ac:dyDescent="0.25">
      <c r="B27" t="s">
        <v>100</v>
      </c>
    </row>
    <row r="29" spans="2:6" x14ac:dyDescent="0.25">
      <c r="C29" s="111" t="s">
        <v>121</v>
      </c>
      <c r="D29" s="112"/>
      <c r="E29" s="112"/>
      <c r="F29" s="112"/>
    </row>
    <row r="30" spans="2:6" x14ac:dyDescent="0.25">
      <c r="C30" s="112"/>
      <c r="D30" s="112"/>
      <c r="E30" s="112"/>
      <c r="F30" s="112"/>
    </row>
    <row r="31" spans="2:6" x14ac:dyDescent="0.25">
      <c r="C31" s="112"/>
      <c r="D31" s="112"/>
      <c r="E31" s="112"/>
      <c r="F31" s="112"/>
    </row>
    <row r="32" spans="2:6" x14ac:dyDescent="0.25">
      <c r="C32" s="112"/>
      <c r="D32" s="112"/>
      <c r="E32" s="112"/>
      <c r="F32" s="112"/>
    </row>
  </sheetData>
  <mergeCells count="4">
    <mergeCell ref="C29:F32"/>
    <mergeCell ref="A3:L3"/>
    <mergeCell ref="A2:L2"/>
    <mergeCell ref="A1:L1"/>
  </mergeCells>
  <pageMargins left="0.7" right="0.7" top="0.75" bottom="0.75" header="0.3" footer="0.3"/>
  <pageSetup paperSize="9" scale="7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workbookViewId="0">
      <selection activeCell="E16" sqref="E16"/>
    </sheetView>
  </sheetViews>
  <sheetFormatPr defaultRowHeight="15" x14ac:dyDescent="0.25"/>
  <cols>
    <col min="1" max="1" width="3.5703125" customWidth="1"/>
    <col min="2" max="2" width="40.7109375" customWidth="1"/>
    <col min="7" max="7" width="9.85546875" bestFit="1" customWidth="1"/>
    <col min="8" max="8" width="11.7109375" customWidth="1"/>
    <col min="9" max="9" width="5.42578125" customWidth="1"/>
    <col min="10" max="10" width="15.42578125" customWidth="1"/>
    <col min="11" max="11" width="9.5703125" customWidth="1"/>
    <col min="12" max="12" width="12.8554687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B3" t="s">
        <v>110</v>
      </c>
    </row>
    <row r="4" spans="1:15" ht="75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125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52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30" x14ac:dyDescent="0.25">
      <c r="A6" s="2">
        <v>1</v>
      </c>
      <c r="B6" s="101" t="s">
        <v>23</v>
      </c>
      <c r="C6" s="104" t="s">
        <v>24</v>
      </c>
      <c r="D6" s="104">
        <v>1000</v>
      </c>
      <c r="E6" s="102"/>
      <c r="F6" s="55"/>
      <c r="G6" s="103"/>
      <c r="H6" s="26"/>
      <c r="I6" s="27"/>
      <c r="J6" s="26"/>
      <c r="K6" s="26"/>
      <c r="L6" s="11"/>
    </row>
    <row r="7" spans="1:15" x14ac:dyDescent="0.25">
      <c r="A7" s="2">
        <v>2</v>
      </c>
      <c r="B7" s="101" t="s">
        <v>25</v>
      </c>
      <c r="C7" s="104" t="s">
        <v>24</v>
      </c>
      <c r="D7" s="104">
        <v>1000</v>
      </c>
      <c r="E7" s="102"/>
      <c r="F7" s="55"/>
      <c r="G7" s="103"/>
      <c r="H7" s="26"/>
      <c r="I7" s="27"/>
      <c r="J7" s="26"/>
      <c r="K7" s="26"/>
      <c r="L7" s="11"/>
    </row>
    <row r="8" spans="1:15" x14ac:dyDescent="0.25">
      <c r="A8" s="2">
        <v>3</v>
      </c>
      <c r="B8" s="101" t="s">
        <v>26</v>
      </c>
      <c r="C8" s="104" t="s">
        <v>24</v>
      </c>
      <c r="D8" s="104">
        <v>2000</v>
      </c>
      <c r="E8" s="102"/>
      <c r="F8" s="55"/>
      <c r="G8" s="103"/>
      <c r="H8" s="26"/>
      <c r="I8" s="27"/>
      <c r="J8" s="26"/>
      <c r="K8" s="26"/>
      <c r="L8" s="11"/>
    </row>
    <row r="9" spans="1:15" ht="60" x14ac:dyDescent="0.25">
      <c r="A9" s="2">
        <v>4</v>
      </c>
      <c r="B9" s="101" t="s">
        <v>27</v>
      </c>
      <c r="C9" s="104" t="s">
        <v>24</v>
      </c>
      <c r="D9" s="104">
        <v>3500</v>
      </c>
      <c r="E9" s="102"/>
      <c r="F9" s="55"/>
      <c r="G9" s="103"/>
      <c r="H9" s="26"/>
      <c r="I9" s="27"/>
      <c r="J9" s="26"/>
      <c r="K9" s="26"/>
      <c r="L9" s="11"/>
    </row>
    <row r="10" spans="1:15" x14ac:dyDescent="0.25">
      <c r="A10" s="2">
        <v>5</v>
      </c>
      <c r="B10" s="101" t="s">
        <v>124</v>
      </c>
      <c r="C10" s="104" t="s">
        <v>28</v>
      </c>
      <c r="D10" s="104" t="s">
        <v>31</v>
      </c>
      <c r="E10" s="105"/>
      <c r="F10" s="68"/>
      <c r="G10" s="103"/>
      <c r="H10" s="26"/>
      <c r="I10" s="27"/>
      <c r="J10" s="26"/>
      <c r="K10" s="26"/>
      <c r="L10" s="11"/>
    </row>
    <row r="11" spans="1:15" x14ac:dyDescent="0.25">
      <c r="B11" s="65" t="s">
        <v>32</v>
      </c>
      <c r="H11" s="28">
        <f>H6+H7+H8+H9+H10</f>
        <v>0</v>
      </c>
      <c r="J11" s="29">
        <f t="shared" ref="J11" si="0">H11*1.08</f>
        <v>0</v>
      </c>
      <c r="K11" s="46"/>
    </row>
    <row r="14" spans="1:15" x14ac:dyDescent="0.25">
      <c r="B14" s="45" t="s">
        <v>92</v>
      </c>
    </row>
    <row r="15" spans="1:15" x14ac:dyDescent="0.25">
      <c r="B15" s="45" t="s">
        <v>111</v>
      </c>
    </row>
    <row r="16" spans="1:15" x14ac:dyDescent="0.25">
      <c r="B16" t="s">
        <v>93</v>
      </c>
    </row>
    <row r="17" spans="2:9" x14ac:dyDescent="0.25">
      <c r="B17" t="s">
        <v>94</v>
      </c>
    </row>
    <row r="18" spans="2:9" x14ac:dyDescent="0.25">
      <c r="B18" t="s">
        <v>95</v>
      </c>
    </row>
    <row r="19" spans="2:9" x14ac:dyDescent="0.25">
      <c r="B19" t="s">
        <v>96</v>
      </c>
    </row>
    <row r="20" spans="2:9" x14ac:dyDescent="0.25">
      <c r="B20" t="s">
        <v>97</v>
      </c>
    </row>
    <row r="22" spans="2:9" x14ac:dyDescent="0.25">
      <c r="B22" t="s">
        <v>98</v>
      </c>
    </row>
    <row r="23" spans="2:9" x14ac:dyDescent="0.25">
      <c r="B23" t="s">
        <v>95</v>
      </c>
    </row>
    <row r="24" spans="2:9" x14ac:dyDescent="0.25">
      <c r="B24" t="s">
        <v>96</v>
      </c>
    </row>
    <row r="25" spans="2:9" x14ac:dyDescent="0.25">
      <c r="B25" t="s">
        <v>99</v>
      </c>
    </row>
    <row r="27" spans="2:9" x14ac:dyDescent="0.25">
      <c r="B27" t="s">
        <v>100</v>
      </c>
    </row>
    <row r="29" spans="2:9" x14ac:dyDescent="0.25">
      <c r="F29" s="111" t="s">
        <v>121</v>
      </c>
      <c r="G29" s="112"/>
      <c r="H29" s="112"/>
      <c r="I29" s="112"/>
    </row>
    <row r="30" spans="2:9" x14ac:dyDescent="0.25">
      <c r="F30" s="112"/>
      <c r="G30" s="112"/>
      <c r="H30" s="112"/>
      <c r="I30" s="112"/>
    </row>
    <row r="31" spans="2:9" x14ac:dyDescent="0.25">
      <c r="F31" s="112"/>
      <c r="G31" s="112"/>
      <c r="H31" s="112"/>
      <c r="I31" s="112"/>
    </row>
    <row r="32" spans="2:9" x14ac:dyDescent="0.25">
      <c r="F32" s="112"/>
      <c r="G32" s="112"/>
      <c r="H32" s="112"/>
      <c r="I32" s="112"/>
    </row>
  </sheetData>
  <mergeCells count="3">
    <mergeCell ref="A2:L2"/>
    <mergeCell ref="A1:L1"/>
    <mergeCell ref="F29:I32"/>
  </mergeCells>
  <pageMargins left="0.7" right="0.7" top="0.75" bottom="0.75" header="0.3" footer="0.3"/>
  <pageSetup paperSize="9"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workbookViewId="0">
      <selection activeCell="B8" sqref="B8"/>
    </sheetView>
  </sheetViews>
  <sheetFormatPr defaultRowHeight="15" x14ac:dyDescent="0.25"/>
  <cols>
    <col min="1" max="1" width="3.42578125" customWidth="1"/>
    <col min="2" max="2" width="27.28515625" customWidth="1"/>
    <col min="5" max="5" width="16.85546875" customWidth="1"/>
    <col min="6" max="6" width="13.85546875" customWidth="1"/>
    <col min="7" max="7" width="19.5703125" customWidth="1"/>
    <col min="8" max="8" width="13.5703125" customWidth="1"/>
    <col min="10" max="10" width="17" customWidth="1"/>
    <col min="11" max="11" width="13.7109375" customWidth="1"/>
    <col min="12" max="12" width="14" customWidth="1"/>
  </cols>
  <sheetData>
    <row r="1" spans="1:15" x14ac:dyDescent="0.25">
      <c r="B1" s="114" t="s">
        <v>106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118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B3" t="s">
        <v>33</v>
      </c>
    </row>
    <row r="4" spans="1:15" ht="75" x14ac:dyDescent="0.25">
      <c r="A4" s="56" t="s">
        <v>1</v>
      </c>
      <c r="B4" s="55" t="s">
        <v>2</v>
      </c>
      <c r="C4" s="56" t="s">
        <v>3</v>
      </c>
      <c r="D4" s="57" t="s">
        <v>4</v>
      </c>
      <c r="E4" s="57" t="s">
        <v>5</v>
      </c>
      <c r="F4" s="58" t="s">
        <v>6</v>
      </c>
      <c r="G4" s="58" t="s">
        <v>7</v>
      </c>
      <c r="H4" s="58" t="s">
        <v>8</v>
      </c>
      <c r="I4" s="58" t="s">
        <v>9</v>
      </c>
      <c r="J4" s="58" t="s">
        <v>10</v>
      </c>
      <c r="K4" s="58" t="s">
        <v>107</v>
      </c>
      <c r="L4" s="58" t="s">
        <v>11</v>
      </c>
    </row>
    <row r="5" spans="1:15" x14ac:dyDescent="0.25">
      <c r="A5" s="30">
        <v>1</v>
      </c>
      <c r="B5" s="52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51" x14ac:dyDescent="0.25">
      <c r="A6" s="59">
        <v>1</v>
      </c>
      <c r="B6" s="66" t="s">
        <v>34</v>
      </c>
      <c r="C6" s="67" t="s">
        <v>24</v>
      </c>
      <c r="D6" s="67">
        <v>30</v>
      </c>
      <c r="E6" s="59"/>
      <c r="F6" s="59"/>
      <c r="G6" s="60"/>
      <c r="H6" s="60"/>
      <c r="I6" s="61"/>
      <c r="J6" s="60"/>
      <c r="K6" s="60"/>
      <c r="L6" s="59"/>
    </row>
    <row r="7" spans="1:15" ht="51" x14ac:dyDescent="0.25">
      <c r="A7" s="59">
        <v>2</v>
      </c>
      <c r="B7" s="66" t="s">
        <v>35</v>
      </c>
      <c r="C7" s="67" t="s">
        <v>24</v>
      </c>
      <c r="D7" s="67">
        <v>50</v>
      </c>
      <c r="E7" s="59"/>
      <c r="F7" s="59"/>
      <c r="G7" s="60"/>
      <c r="H7" s="60"/>
      <c r="I7" s="61"/>
      <c r="J7" s="60"/>
      <c r="K7" s="60"/>
      <c r="L7" s="59"/>
    </row>
    <row r="8" spans="1:15" ht="63.75" x14ac:dyDescent="0.25">
      <c r="A8" s="59">
        <v>3</v>
      </c>
      <c r="B8" s="66" t="s">
        <v>36</v>
      </c>
      <c r="C8" s="67" t="s">
        <v>24</v>
      </c>
      <c r="D8" s="67">
        <v>50</v>
      </c>
      <c r="E8" s="59"/>
      <c r="F8" s="59"/>
      <c r="G8" s="60"/>
      <c r="H8" s="60"/>
      <c r="I8" s="61"/>
      <c r="J8" s="60"/>
      <c r="K8" s="60"/>
      <c r="L8" s="59"/>
    </row>
    <row r="9" spans="1:15" x14ac:dyDescent="0.25">
      <c r="A9" s="62"/>
      <c r="B9" s="64" t="s">
        <v>37</v>
      </c>
      <c r="C9" s="62"/>
      <c r="D9" s="62"/>
      <c r="E9" s="62"/>
      <c r="F9" s="62"/>
      <c r="G9" s="62"/>
      <c r="H9" s="63"/>
      <c r="I9" s="62"/>
      <c r="J9" s="63"/>
      <c r="K9" s="63"/>
      <c r="L9" s="62"/>
    </row>
    <row r="10" spans="1:15" x14ac:dyDescent="0.25">
      <c r="A10" s="62"/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</row>
    <row r="11" spans="1:15" x14ac:dyDescent="0.25">
      <c r="A11" s="62"/>
      <c r="B11" s="110" t="s">
        <v>119</v>
      </c>
      <c r="C11" s="62"/>
      <c r="D11" s="62"/>
      <c r="E11" s="62"/>
      <c r="F11" s="62"/>
      <c r="G11" s="62"/>
      <c r="H11" s="62"/>
      <c r="I11" s="62"/>
      <c r="J11" s="62"/>
      <c r="K11" s="62"/>
      <c r="L11" s="62"/>
    </row>
    <row r="12" spans="1:15" x14ac:dyDescent="0.25">
      <c r="B12" s="116" t="s">
        <v>111</v>
      </c>
      <c r="C12" s="117"/>
      <c r="D12" s="117"/>
      <c r="E12" s="117"/>
      <c r="F12" s="117"/>
      <c r="G12" s="117"/>
      <c r="H12" s="117"/>
      <c r="I12" s="117"/>
      <c r="J12" s="117"/>
      <c r="K12" s="47"/>
    </row>
    <row r="13" spans="1:15" x14ac:dyDescent="0.25">
      <c r="B13" t="s">
        <v>100</v>
      </c>
    </row>
    <row r="15" spans="1:15" x14ac:dyDescent="0.25">
      <c r="E15" s="111" t="s">
        <v>121</v>
      </c>
      <c r="F15" s="112"/>
      <c r="G15" s="112"/>
    </row>
    <row r="16" spans="1:15" x14ac:dyDescent="0.25">
      <c r="E16" s="112"/>
      <c r="F16" s="112"/>
      <c r="G16" s="112"/>
    </row>
    <row r="17" spans="5:7" x14ac:dyDescent="0.25">
      <c r="E17" s="112"/>
      <c r="F17" s="112"/>
      <c r="G17" s="112"/>
    </row>
  </sheetData>
  <mergeCells count="4">
    <mergeCell ref="A2:L2"/>
    <mergeCell ref="B1:L1"/>
    <mergeCell ref="B12:J12"/>
    <mergeCell ref="E15:G17"/>
  </mergeCells>
  <pageMargins left="0.7" right="0.7" top="0.75" bottom="0.75" header="0.3" footer="0.3"/>
  <pageSetup paperSize="9" scale="7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opLeftCell="A4" workbookViewId="0">
      <selection activeCell="B14" sqref="B14"/>
    </sheetView>
  </sheetViews>
  <sheetFormatPr defaultRowHeight="15" x14ac:dyDescent="0.25"/>
  <cols>
    <col min="1" max="1" width="5.28515625" customWidth="1"/>
    <col min="2" max="2" width="28" customWidth="1"/>
    <col min="4" max="4" width="16.85546875" customWidth="1"/>
    <col min="5" max="5" width="16.7109375" customWidth="1"/>
    <col min="6" max="6" width="17.5703125" customWidth="1"/>
    <col min="7" max="7" width="16" customWidth="1"/>
    <col min="8" max="8" width="14.5703125" customWidth="1"/>
    <col min="10" max="10" width="15.42578125" customWidth="1"/>
    <col min="11" max="11" width="11.140625" customWidth="1"/>
  </cols>
  <sheetData>
    <row r="1" spans="1:15" x14ac:dyDescent="0.25">
      <c r="B1" s="114" t="s">
        <v>106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38</v>
      </c>
      <c r="B3" s="113"/>
      <c r="C3" s="113"/>
      <c r="D3" s="113"/>
      <c r="E3" s="113"/>
      <c r="F3" s="113"/>
      <c r="G3" s="113"/>
      <c r="H3" s="113"/>
      <c r="I3" s="113"/>
      <c r="J3" s="113"/>
      <c r="K3" s="43"/>
    </row>
    <row r="4" spans="1:15" ht="90" x14ac:dyDescent="0.25">
      <c r="A4" s="11" t="s">
        <v>1</v>
      </c>
      <c r="B4" s="11" t="s">
        <v>2</v>
      </c>
      <c r="C4" s="16" t="s">
        <v>3</v>
      </c>
      <c r="D4" s="17" t="s">
        <v>4</v>
      </c>
      <c r="E4" s="17" t="s">
        <v>5</v>
      </c>
      <c r="F4" s="17" t="s">
        <v>6</v>
      </c>
      <c r="G4" s="17" t="s">
        <v>7</v>
      </c>
      <c r="H4" s="17" t="s">
        <v>8</v>
      </c>
      <c r="I4" s="17" t="s">
        <v>9</v>
      </c>
      <c r="J4" s="17" t="s">
        <v>10</v>
      </c>
      <c r="K4" s="17" t="s">
        <v>107</v>
      </c>
      <c r="L4" s="17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76.5" x14ac:dyDescent="0.25">
      <c r="A6" s="69">
        <v>1</v>
      </c>
      <c r="B6" s="66" t="s">
        <v>39</v>
      </c>
      <c r="C6" s="67" t="s">
        <v>24</v>
      </c>
      <c r="D6" s="67">
        <v>600</v>
      </c>
      <c r="E6" s="70"/>
      <c r="F6" s="73"/>
      <c r="G6" s="31"/>
      <c r="H6" s="31"/>
      <c r="I6" s="32"/>
      <c r="J6" s="31"/>
      <c r="K6" s="31"/>
      <c r="L6" s="30"/>
    </row>
    <row r="7" spans="1:15" ht="76.5" x14ac:dyDescent="0.25">
      <c r="A7" s="69">
        <v>2</v>
      </c>
      <c r="B7" s="66" t="s">
        <v>115</v>
      </c>
      <c r="C7" s="67" t="s">
        <v>24</v>
      </c>
      <c r="D7" s="67">
        <v>600</v>
      </c>
      <c r="E7" s="70"/>
      <c r="F7" s="73"/>
      <c r="G7" s="31"/>
      <c r="H7" s="31"/>
      <c r="I7" s="32"/>
      <c r="J7" s="31"/>
      <c r="K7" s="31"/>
      <c r="L7" s="2"/>
    </row>
    <row r="8" spans="1:15" ht="117" customHeight="1" x14ac:dyDescent="0.25">
      <c r="A8" s="69">
        <v>3</v>
      </c>
      <c r="B8" s="66" t="s">
        <v>40</v>
      </c>
      <c r="C8" s="67" t="s">
        <v>12</v>
      </c>
      <c r="D8" s="71">
        <v>600</v>
      </c>
      <c r="E8" s="70"/>
      <c r="F8" s="73"/>
      <c r="G8" s="31"/>
      <c r="H8" s="31"/>
      <c r="I8" s="32"/>
      <c r="J8" s="31"/>
      <c r="K8" s="31"/>
      <c r="L8" s="30"/>
    </row>
    <row r="9" spans="1:15" ht="38.25" x14ac:dyDescent="0.25">
      <c r="A9" s="69">
        <v>4</v>
      </c>
      <c r="B9" s="66" t="s">
        <v>41</v>
      </c>
      <c r="C9" s="67" t="s">
        <v>24</v>
      </c>
      <c r="D9" s="74">
        <v>18000</v>
      </c>
      <c r="E9" s="70"/>
      <c r="F9" s="73"/>
      <c r="G9" s="31"/>
      <c r="H9" s="31"/>
      <c r="I9" s="32"/>
      <c r="J9" s="31"/>
      <c r="K9" s="31"/>
      <c r="L9" s="2"/>
    </row>
    <row r="10" spans="1:15" ht="38.25" x14ac:dyDescent="0.25">
      <c r="A10" s="69">
        <v>5</v>
      </c>
      <c r="B10" s="66" t="s">
        <v>43</v>
      </c>
      <c r="C10" s="67" t="s">
        <v>24</v>
      </c>
      <c r="D10" s="67">
        <v>600</v>
      </c>
      <c r="E10" s="70"/>
      <c r="F10" s="73"/>
      <c r="G10" s="31"/>
      <c r="H10" s="31"/>
      <c r="I10" s="32"/>
      <c r="J10" s="31"/>
      <c r="K10" s="31"/>
      <c r="L10" s="2"/>
    </row>
    <row r="11" spans="1:15" ht="39" x14ac:dyDescent="0.25">
      <c r="A11" s="69">
        <v>6</v>
      </c>
      <c r="B11" s="75" t="s">
        <v>42</v>
      </c>
      <c r="C11" s="67" t="s">
        <v>12</v>
      </c>
      <c r="D11" s="67">
        <v>500</v>
      </c>
      <c r="E11" s="70"/>
      <c r="F11" s="73"/>
      <c r="G11" s="31"/>
      <c r="H11" s="31"/>
      <c r="I11" s="32"/>
      <c r="J11" s="31"/>
      <c r="K11" s="31"/>
      <c r="L11" s="2"/>
    </row>
    <row r="12" spans="1:15" ht="63.75" x14ac:dyDescent="0.25">
      <c r="A12" s="69">
        <v>7</v>
      </c>
      <c r="B12" s="66" t="s">
        <v>44</v>
      </c>
      <c r="C12" s="67" t="s">
        <v>24</v>
      </c>
      <c r="D12" s="74">
        <v>2304</v>
      </c>
      <c r="E12" s="35"/>
      <c r="F12" s="106"/>
      <c r="G12" s="31"/>
      <c r="H12" s="31"/>
      <c r="I12" s="32"/>
      <c r="J12" s="31"/>
      <c r="K12" s="31"/>
      <c r="L12" s="2"/>
    </row>
    <row r="13" spans="1:15" ht="63.75" x14ac:dyDescent="0.25">
      <c r="A13" s="69">
        <v>8</v>
      </c>
      <c r="B13" s="66" t="s">
        <v>45</v>
      </c>
      <c r="C13" s="67" t="s">
        <v>24</v>
      </c>
      <c r="D13" s="74">
        <v>2304</v>
      </c>
      <c r="E13" s="35"/>
      <c r="F13" s="106"/>
      <c r="G13" s="31"/>
      <c r="H13" s="31"/>
      <c r="I13" s="32"/>
      <c r="J13" s="31"/>
      <c r="K13" s="31"/>
      <c r="L13" s="2"/>
    </row>
    <row r="14" spans="1:15" ht="51" x14ac:dyDescent="0.25">
      <c r="A14" s="69">
        <v>9</v>
      </c>
      <c r="B14" s="66" t="s">
        <v>46</v>
      </c>
      <c r="C14" s="67" t="s">
        <v>47</v>
      </c>
      <c r="D14" s="67">
        <v>100</v>
      </c>
      <c r="E14" s="35"/>
      <c r="F14" s="106"/>
      <c r="G14" s="31"/>
      <c r="H14" s="31"/>
      <c r="I14" s="32"/>
      <c r="J14" s="31"/>
      <c r="K14" s="31"/>
      <c r="L14" s="2"/>
    </row>
    <row r="15" spans="1:15" x14ac:dyDescent="0.25">
      <c r="A15" s="69"/>
      <c r="B15" s="69"/>
      <c r="C15" s="69"/>
      <c r="D15" s="69"/>
      <c r="E15" s="69"/>
      <c r="H15" s="24">
        <f>H6+H7+H8+H9+H10+H11+H12+H13+H14</f>
        <v>0</v>
      </c>
      <c r="J15" s="24">
        <f>J6+J7+J8+J9+J10+J11+J12+J13+J14</f>
        <v>0</v>
      </c>
      <c r="K15" s="24"/>
    </row>
    <row r="16" spans="1:15" x14ac:dyDescent="0.25">
      <c r="B16" s="107" t="s">
        <v>119</v>
      </c>
      <c r="C16" s="62"/>
      <c r="D16" s="62"/>
      <c r="E16" s="62"/>
    </row>
    <row r="17" spans="2:7" ht="25.5" customHeight="1" x14ac:dyDescent="0.25">
      <c r="B17" s="118" t="s">
        <v>111</v>
      </c>
      <c r="C17" s="119"/>
      <c r="D17" s="119"/>
      <c r="E17" s="119"/>
    </row>
    <row r="18" spans="2:7" x14ac:dyDescent="0.25">
      <c r="B18" s="62" t="s">
        <v>100</v>
      </c>
      <c r="C18" s="62"/>
      <c r="D18" s="62"/>
      <c r="E18" s="62"/>
    </row>
    <row r="20" spans="2:7" x14ac:dyDescent="0.25">
      <c r="B20" t="s">
        <v>93</v>
      </c>
    </row>
    <row r="21" spans="2:7" x14ac:dyDescent="0.25">
      <c r="B21" t="s">
        <v>94</v>
      </c>
    </row>
    <row r="22" spans="2:7" x14ac:dyDescent="0.25">
      <c r="B22" t="s">
        <v>95</v>
      </c>
    </row>
    <row r="23" spans="2:7" x14ac:dyDescent="0.25">
      <c r="B23" t="s">
        <v>96</v>
      </c>
    </row>
    <row r="24" spans="2:7" x14ac:dyDescent="0.25">
      <c r="B24" t="s">
        <v>97</v>
      </c>
    </row>
    <row r="26" spans="2:7" x14ac:dyDescent="0.25">
      <c r="B26" t="s">
        <v>98</v>
      </c>
    </row>
    <row r="27" spans="2:7" x14ac:dyDescent="0.25">
      <c r="B27" t="s">
        <v>95</v>
      </c>
    </row>
    <row r="28" spans="2:7" x14ac:dyDescent="0.25">
      <c r="B28" t="s">
        <v>96</v>
      </c>
    </row>
    <row r="29" spans="2:7" x14ac:dyDescent="0.25">
      <c r="B29" t="s">
        <v>99</v>
      </c>
    </row>
    <row r="31" spans="2:7" x14ac:dyDescent="0.25">
      <c r="E31" s="111" t="s">
        <v>121</v>
      </c>
      <c r="F31" s="112"/>
      <c r="G31" s="112"/>
    </row>
    <row r="32" spans="2:7" x14ac:dyDescent="0.25">
      <c r="E32" s="112"/>
      <c r="F32" s="112"/>
      <c r="G32" s="112"/>
    </row>
    <row r="33" spans="5:7" x14ac:dyDescent="0.25">
      <c r="E33" s="112"/>
      <c r="F33" s="112"/>
      <c r="G33" s="112"/>
    </row>
  </sheetData>
  <mergeCells count="5">
    <mergeCell ref="A3:J3"/>
    <mergeCell ref="B1:L1"/>
    <mergeCell ref="A2:L2"/>
    <mergeCell ref="B17:E17"/>
    <mergeCell ref="E31:G33"/>
  </mergeCells>
  <pageMargins left="0.7" right="0.7" top="0.75" bottom="0.75" header="0.3" footer="0.3"/>
  <pageSetup paperSize="9" scale="7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0"/>
  <sheetViews>
    <sheetView tabSelected="1" topLeftCell="A13" workbookViewId="0">
      <selection activeCell="D20" sqref="D20"/>
    </sheetView>
  </sheetViews>
  <sheetFormatPr defaultRowHeight="15" x14ac:dyDescent="0.25"/>
  <cols>
    <col min="1" max="1" width="4.140625" customWidth="1"/>
    <col min="2" max="2" width="39" customWidth="1"/>
    <col min="4" max="4" width="14" customWidth="1"/>
    <col min="5" max="5" width="16.42578125" customWidth="1"/>
    <col min="6" max="6" width="16.5703125" customWidth="1"/>
    <col min="7" max="7" width="14.5703125" customWidth="1"/>
    <col min="8" max="8" width="14" customWidth="1"/>
    <col min="10" max="10" width="15.140625" customWidth="1"/>
    <col min="11" max="11" width="9.85546875" customWidth="1"/>
    <col min="12" max="12" width="14.14062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48</v>
      </c>
      <c r="B3" s="113"/>
      <c r="C3" s="113"/>
      <c r="D3" s="113"/>
      <c r="E3" s="113"/>
      <c r="F3" s="113"/>
      <c r="G3" s="113"/>
      <c r="H3" s="113"/>
      <c r="I3" s="113"/>
    </row>
    <row r="4" spans="1:15" ht="75" x14ac:dyDescent="0.25">
      <c r="A4" s="16" t="s">
        <v>1</v>
      </c>
      <c r="B4" s="16" t="s">
        <v>2</v>
      </c>
      <c r="C4" s="16" t="s">
        <v>3</v>
      </c>
      <c r="D4" s="17" t="s">
        <v>4</v>
      </c>
      <c r="E4" s="17" t="s">
        <v>5</v>
      </c>
      <c r="F4" s="17" t="s">
        <v>6</v>
      </c>
      <c r="G4" s="17" t="s">
        <v>7</v>
      </c>
      <c r="H4" s="17" t="s">
        <v>8</v>
      </c>
      <c r="I4" s="17" t="s">
        <v>9</v>
      </c>
      <c r="J4" s="17" t="s">
        <v>10</v>
      </c>
      <c r="K4" s="17" t="s">
        <v>107</v>
      </c>
      <c r="L4" s="17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38.25" x14ac:dyDescent="0.25">
      <c r="A6" s="59">
        <v>1</v>
      </c>
      <c r="B6" s="66" t="s">
        <v>49</v>
      </c>
      <c r="C6" s="67" t="s">
        <v>24</v>
      </c>
      <c r="D6" s="74">
        <v>18000</v>
      </c>
      <c r="E6" s="68"/>
      <c r="F6" s="68"/>
      <c r="G6" s="79"/>
      <c r="H6" s="79"/>
      <c r="I6" s="80"/>
      <c r="J6" s="79"/>
      <c r="K6" s="79"/>
      <c r="L6" s="59"/>
    </row>
    <row r="7" spans="1:15" ht="38.25" x14ac:dyDescent="0.25">
      <c r="A7" s="59">
        <v>2</v>
      </c>
      <c r="B7" s="66" t="s">
        <v>50</v>
      </c>
      <c r="C7" s="67" t="s">
        <v>24</v>
      </c>
      <c r="D7" s="74">
        <v>8000</v>
      </c>
      <c r="E7" s="68"/>
      <c r="F7" s="68"/>
      <c r="G7" s="79"/>
      <c r="H7" s="79"/>
      <c r="I7" s="80"/>
      <c r="J7" s="79"/>
      <c r="K7" s="79"/>
      <c r="L7" s="59"/>
    </row>
    <row r="8" spans="1:15" x14ac:dyDescent="0.25">
      <c r="A8" s="59">
        <v>3</v>
      </c>
      <c r="B8" s="66" t="s">
        <v>51</v>
      </c>
      <c r="C8" s="67" t="s">
        <v>24</v>
      </c>
      <c r="D8" s="74">
        <v>15000</v>
      </c>
      <c r="E8" s="68"/>
      <c r="F8" s="68"/>
      <c r="G8" s="79"/>
      <c r="H8" s="79"/>
      <c r="I8" s="80"/>
      <c r="J8" s="79"/>
      <c r="K8" s="79"/>
      <c r="L8" s="59"/>
    </row>
    <row r="9" spans="1:15" x14ac:dyDescent="0.25">
      <c r="A9" s="59">
        <v>4</v>
      </c>
      <c r="B9" s="66" t="s">
        <v>52</v>
      </c>
      <c r="C9" s="67" t="s">
        <v>24</v>
      </c>
      <c r="D9" s="74">
        <v>6000</v>
      </c>
      <c r="E9" s="68"/>
      <c r="F9" s="68"/>
      <c r="G9" s="79"/>
      <c r="H9" s="79"/>
      <c r="I9" s="80"/>
      <c r="J9" s="79"/>
      <c r="K9" s="79"/>
      <c r="L9" s="59"/>
    </row>
    <row r="10" spans="1:15" ht="25.5" x14ac:dyDescent="0.25">
      <c r="A10" s="59">
        <v>5</v>
      </c>
      <c r="B10" s="66" t="s">
        <v>53</v>
      </c>
      <c r="C10" s="67" t="s">
        <v>24</v>
      </c>
      <c r="D10" s="74">
        <v>1000</v>
      </c>
      <c r="E10" s="68"/>
      <c r="F10" s="68"/>
      <c r="G10" s="79"/>
      <c r="H10" s="79"/>
      <c r="I10" s="80"/>
      <c r="J10" s="79"/>
      <c r="K10" s="79"/>
      <c r="L10" s="59"/>
    </row>
    <row r="11" spans="1:15" ht="75.75" customHeight="1" x14ac:dyDescent="0.25">
      <c r="A11" s="59">
        <v>6</v>
      </c>
      <c r="B11" s="66" t="s">
        <v>63</v>
      </c>
      <c r="C11" s="67" t="s">
        <v>24</v>
      </c>
      <c r="D11" s="74">
        <v>5000</v>
      </c>
      <c r="E11" s="68"/>
      <c r="F11" s="68"/>
      <c r="G11" s="79"/>
      <c r="H11" s="79"/>
      <c r="I11" s="80"/>
      <c r="J11" s="79"/>
      <c r="K11" s="79"/>
      <c r="L11" s="59"/>
    </row>
    <row r="12" spans="1:15" ht="36.75" customHeight="1" x14ac:dyDescent="0.25">
      <c r="A12" s="59">
        <v>7</v>
      </c>
      <c r="B12" s="66" t="s">
        <v>54</v>
      </c>
      <c r="C12" s="67" t="s">
        <v>24</v>
      </c>
      <c r="D12" s="74">
        <v>1500</v>
      </c>
      <c r="E12" s="68"/>
      <c r="F12" s="68"/>
      <c r="G12" s="79"/>
      <c r="H12" s="79"/>
      <c r="I12" s="80"/>
      <c r="J12" s="79"/>
      <c r="K12" s="79"/>
      <c r="L12" s="59"/>
    </row>
    <row r="13" spans="1:15" ht="38.25" x14ac:dyDescent="0.25">
      <c r="A13" s="59">
        <v>8</v>
      </c>
      <c r="B13" s="66" t="s">
        <v>55</v>
      </c>
      <c r="C13" s="67" t="s">
        <v>24</v>
      </c>
      <c r="D13" s="67">
        <v>500</v>
      </c>
      <c r="E13" s="68"/>
      <c r="F13" s="68"/>
      <c r="G13" s="79"/>
      <c r="H13" s="79"/>
      <c r="I13" s="80"/>
      <c r="J13" s="79"/>
      <c r="K13" s="79"/>
      <c r="L13" s="59"/>
    </row>
    <row r="14" spans="1:15" ht="78.75" customHeight="1" x14ac:dyDescent="0.25">
      <c r="A14" s="59">
        <v>9</v>
      </c>
      <c r="B14" s="90" t="s">
        <v>61</v>
      </c>
      <c r="C14" s="67" t="s">
        <v>24</v>
      </c>
      <c r="D14" s="67">
        <v>500</v>
      </c>
      <c r="E14" s="68"/>
      <c r="F14" s="68"/>
      <c r="G14" s="79"/>
      <c r="H14" s="79"/>
      <c r="I14" s="80"/>
      <c r="J14" s="79"/>
      <c r="K14" s="79"/>
      <c r="L14" s="59"/>
    </row>
    <row r="15" spans="1:15" ht="108" customHeight="1" x14ac:dyDescent="0.25">
      <c r="A15" s="59">
        <v>10</v>
      </c>
      <c r="B15" s="66" t="s">
        <v>62</v>
      </c>
      <c r="C15" s="67" t="s">
        <v>24</v>
      </c>
      <c r="D15" s="67">
        <v>600</v>
      </c>
      <c r="E15" s="68"/>
      <c r="F15" s="68"/>
      <c r="G15" s="79"/>
      <c r="H15" s="79"/>
      <c r="I15" s="80"/>
      <c r="J15" s="79"/>
      <c r="K15" s="79"/>
      <c r="L15" s="59"/>
    </row>
    <row r="16" spans="1:15" ht="115.5" x14ac:dyDescent="0.25">
      <c r="A16" s="59">
        <v>11</v>
      </c>
      <c r="B16" s="75" t="s">
        <v>70</v>
      </c>
      <c r="C16" s="67" t="s">
        <v>24</v>
      </c>
      <c r="D16" s="74">
        <v>15000</v>
      </c>
      <c r="E16" s="70"/>
      <c r="F16" s="68"/>
      <c r="G16" s="79"/>
      <c r="H16" s="79"/>
      <c r="I16" s="80"/>
      <c r="J16" s="79"/>
      <c r="K16" s="79"/>
      <c r="L16" s="59"/>
    </row>
    <row r="17" spans="1:12" ht="51" x14ac:dyDescent="0.25">
      <c r="A17" s="59">
        <v>12</v>
      </c>
      <c r="B17" s="66" t="s">
        <v>56</v>
      </c>
      <c r="C17" s="67" t="s">
        <v>24</v>
      </c>
      <c r="D17" s="67">
        <v>400</v>
      </c>
      <c r="E17" s="70"/>
      <c r="F17" s="68"/>
      <c r="G17" s="79"/>
      <c r="H17" s="79"/>
      <c r="I17" s="80"/>
      <c r="J17" s="79"/>
      <c r="K17" s="79"/>
      <c r="L17" s="59"/>
    </row>
    <row r="18" spans="1:12" ht="38.25" x14ac:dyDescent="0.25">
      <c r="A18" s="59">
        <v>13</v>
      </c>
      <c r="B18" s="66" t="s">
        <v>57</v>
      </c>
      <c r="C18" s="67" t="s">
        <v>24</v>
      </c>
      <c r="D18" s="74">
        <v>1000</v>
      </c>
      <c r="E18" s="70"/>
      <c r="F18" s="68"/>
      <c r="G18" s="79"/>
      <c r="H18" s="79"/>
      <c r="I18" s="80"/>
      <c r="J18" s="79"/>
      <c r="K18" s="79"/>
      <c r="L18" s="59"/>
    </row>
    <row r="19" spans="1:12" ht="25.5" x14ac:dyDescent="0.25">
      <c r="A19" s="59">
        <v>14</v>
      </c>
      <c r="B19" s="66" t="s">
        <v>58</v>
      </c>
      <c r="C19" s="67" t="s">
        <v>24</v>
      </c>
      <c r="D19" s="123">
        <v>7000</v>
      </c>
      <c r="E19" s="70"/>
      <c r="F19" s="40"/>
      <c r="G19" s="37"/>
      <c r="H19" s="79"/>
      <c r="I19" s="80"/>
      <c r="J19" s="79"/>
      <c r="K19" s="79"/>
      <c r="L19" s="59"/>
    </row>
    <row r="20" spans="1:12" ht="38.25" x14ac:dyDescent="0.25">
      <c r="A20" s="59">
        <v>15</v>
      </c>
      <c r="B20" s="66" t="s">
        <v>59</v>
      </c>
      <c r="C20" s="67" t="s">
        <v>24</v>
      </c>
      <c r="D20" s="123">
        <v>2574</v>
      </c>
      <c r="E20" s="70"/>
      <c r="F20" s="68"/>
      <c r="G20" s="79"/>
      <c r="H20" s="79"/>
      <c r="I20" s="80"/>
      <c r="J20" s="79"/>
      <c r="K20" s="79"/>
      <c r="L20" s="59"/>
    </row>
    <row r="21" spans="1:12" ht="150" x14ac:dyDescent="0.25">
      <c r="A21" s="81">
        <v>16</v>
      </c>
      <c r="B21" s="76" t="s">
        <v>83</v>
      </c>
      <c r="C21" s="77" t="s">
        <v>24</v>
      </c>
      <c r="D21" s="78">
        <v>6000</v>
      </c>
      <c r="E21" s="77"/>
      <c r="F21" s="82"/>
      <c r="G21" s="83"/>
      <c r="H21" s="83"/>
      <c r="I21" s="80"/>
      <c r="J21" s="83"/>
      <c r="K21" s="83"/>
      <c r="L21" s="81"/>
    </row>
    <row r="22" spans="1:12" x14ac:dyDescent="0.25">
      <c r="A22" s="62"/>
      <c r="B22" s="84"/>
      <c r="C22" s="38"/>
      <c r="D22" s="39"/>
      <c r="E22" s="38"/>
      <c r="F22" s="85"/>
      <c r="G22" s="86"/>
      <c r="H22" s="87">
        <f>H6+H7+H8+H9+H10+H11+H12+H13+H14+H15+H16+H17+H18+H19+H20+H21</f>
        <v>0</v>
      </c>
      <c r="I22" s="88"/>
      <c r="J22" s="87">
        <f t="shared" ref="J22" si="0">H22*1.08</f>
        <v>0</v>
      </c>
      <c r="K22" s="87"/>
      <c r="L22" s="62"/>
    </row>
    <row r="23" spans="1:12" x14ac:dyDescent="0.25">
      <c r="A23" s="62"/>
      <c r="B23" s="92" t="s">
        <v>60</v>
      </c>
      <c r="C23" s="62"/>
      <c r="D23" s="62"/>
      <c r="E23" s="62"/>
      <c r="F23" s="62"/>
      <c r="G23" s="62"/>
      <c r="H23" s="62"/>
      <c r="I23" s="62"/>
      <c r="J23" s="62"/>
      <c r="K23" s="62"/>
      <c r="L23" s="62"/>
    </row>
    <row r="24" spans="1:12" x14ac:dyDescent="0.25">
      <c r="A24" s="62"/>
      <c r="B24" s="91" t="s">
        <v>64</v>
      </c>
      <c r="C24" s="62"/>
      <c r="D24" s="62"/>
      <c r="E24" s="62"/>
      <c r="F24" s="62"/>
      <c r="G24" s="62"/>
      <c r="H24" s="62"/>
      <c r="I24" s="62"/>
      <c r="J24" s="62"/>
      <c r="K24" s="62"/>
      <c r="L24" s="62"/>
    </row>
    <row r="25" spans="1:12" ht="39" customHeight="1" x14ac:dyDescent="0.25">
      <c r="A25" s="89">
        <v>1</v>
      </c>
      <c r="B25" s="121" t="s">
        <v>116</v>
      </c>
      <c r="C25" s="121"/>
      <c r="D25" s="121"/>
      <c r="E25" s="121"/>
      <c r="F25" s="121"/>
      <c r="G25" s="121"/>
      <c r="H25" s="121"/>
      <c r="I25" s="121"/>
      <c r="J25" s="121"/>
      <c r="K25" s="121"/>
      <c r="L25" s="121"/>
    </row>
    <row r="26" spans="1:12" ht="26.25" customHeight="1" x14ac:dyDescent="0.25">
      <c r="A26" s="89">
        <v>2</v>
      </c>
      <c r="B26" s="121" t="s">
        <v>65</v>
      </c>
      <c r="C26" s="121"/>
      <c r="D26" s="121"/>
      <c r="E26" s="121"/>
      <c r="F26" s="121"/>
      <c r="G26" s="121"/>
      <c r="H26" s="121"/>
      <c r="I26" s="121"/>
      <c r="J26" s="121"/>
      <c r="K26" s="121"/>
      <c r="L26" s="121"/>
    </row>
    <row r="27" spans="1:12" ht="30" customHeight="1" x14ac:dyDescent="0.25">
      <c r="A27" s="89">
        <v>3</v>
      </c>
      <c r="B27" s="121" t="s">
        <v>66</v>
      </c>
      <c r="C27" s="121"/>
      <c r="D27" s="121"/>
      <c r="E27" s="121"/>
      <c r="F27" s="121"/>
      <c r="G27" s="121"/>
      <c r="H27" s="121"/>
      <c r="I27" s="121"/>
      <c r="J27" s="121"/>
      <c r="K27" s="121"/>
      <c r="L27" s="121"/>
    </row>
    <row r="28" spans="1:12" ht="29.25" customHeight="1" x14ac:dyDescent="0.25">
      <c r="A28" s="89">
        <v>4</v>
      </c>
      <c r="B28" s="121" t="s">
        <v>67</v>
      </c>
      <c r="C28" s="121"/>
      <c r="D28" s="121"/>
      <c r="E28" s="121"/>
      <c r="F28" s="121"/>
      <c r="G28" s="121"/>
      <c r="H28" s="121"/>
      <c r="I28" s="121"/>
      <c r="J28" s="121"/>
      <c r="K28" s="121"/>
      <c r="L28" s="121"/>
    </row>
    <row r="29" spans="1:12" ht="30" customHeight="1" x14ac:dyDescent="0.25">
      <c r="A29" s="89">
        <v>5</v>
      </c>
      <c r="B29" s="122" t="s">
        <v>68</v>
      </c>
      <c r="C29" s="122"/>
      <c r="D29" s="122"/>
      <c r="E29" s="122"/>
      <c r="F29" s="122"/>
      <c r="G29" s="122"/>
      <c r="H29" s="122"/>
      <c r="I29" s="122"/>
      <c r="J29" s="122"/>
      <c r="K29" s="122"/>
      <c r="L29" s="122"/>
    </row>
    <row r="30" spans="1:12" ht="34.5" customHeight="1" x14ac:dyDescent="0.25">
      <c r="A30" s="89">
        <v>6</v>
      </c>
      <c r="B30" s="121" t="s">
        <v>126</v>
      </c>
      <c r="C30" s="121"/>
      <c r="D30" s="121"/>
      <c r="E30" s="121"/>
      <c r="F30" s="121"/>
      <c r="G30" s="121"/>
      <c r="H30" s="121"/>
      <c r="I30" s="121"/>
      <c r="J30" s="121"/>
      <c r="K30" s="121"/>
      <c r="L30" s="121"/>
    </row>
    <row r="31" spans="1:12" ht="20.25" customHeight="1" x14ac:dyDescent="0.25">
      <c r="A31" s="89">
        <v>7</v>
      </c>
      <c r="B31" s="120" t="s">
        <v>69</v>
      </c>
      <c r="C31" s="120"/>
      <c r="D31" s="120"/>
      <c r="E31" s="120"/>
      <c r="F31" s="120"/>
      <c r="G31" s="120"/>
      <c r="H31" s="120"/>
      <c r="I31" s="120"/>
      <c r="J31" s="120"/>
      <c r="K31" s="120"/>
      <c r="L31" s="120"/>
    </row>
    <row r="32" spans="1:12" x14ac:dyDescent="0.25">
      <c r="A32" s="89">
        <v>8</v>
      </c>
      <c r="B32" s="120" t="s">
        <v>71</v>
      </c>
      <c r="C32" s="120"/>
      <c r="D32" s="120"/>
      <c r="E32" s="120"/>
      <c r="F32" s="120"/>
      <c r="G32" s="120"/>
      <c r="H32" s="120"/>
      <c r="I32" s="120"/>
      <c r="J32" s="120"/>
      <c r="K32" s="120"/>
      <c r="L32" s="120"/>
    </row>
    <row r="33" spans="1:12" x14ac:dyDescent="0.25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</row>
    <row r="34" spans="1:12" x14ac:dyDescent="0.25">
      <c r="A34" s="62"/>
      <c r="B34" s="45" t="s">
        <v>111</v>
      </c>
      <c r="C34" s="62"/>
      <c r="D34" s="62"/>
      <c r="E34" s="62"/>
      <c r="F34" s="62"/>
      <c r="G34" s="62"/>
      <c r="H34" s="62"/>
      <c r="I34" s="62"/>
      <c r="J34" s="62"/>
      <c r="K34" s="62"/>
      <c r="L34" s="62"/>
    </row>
    <row r="35" spans="1:12" x14ac:dyDescent="0.25">
      <c r="A35" s="62"/>
      <c r="B35" s="62" t="s">
        <v>100</v>
      </c>
      <c r="C35" s="62"/>
      <c r="D35" s="62"/>
      <c r="E35" s="62"/>
      <c r="F35" s="62"/>
      <c r="G35" s="62"/>
      <c r="H35" s="62"/>
      <c r="I35" s="62"/>
      <c r="J35" s="62"/>
      <c r="K35" s="62"/>
      <c r="L35" s="62"/>
    </row>
    <row r="36" spans="1:12" x14ac:dyDescent="0.25"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</row>
    <row r="37" spans="1:12" x14ac:dyDescent="0.25">
      <c r="B37" s="62" t="s">
        <v>93</v>
      </c>
      <c r="C37" s="62"/>
      <c r="D37" s="62"/>
      <c r="E37" s="62"/>
      <c r="F37" s="62"/>
      <c r="G37" s="62"/>
      <c r="H37" s="62"/>
      <c r="I37" s="62"/>
      <c r="J37" s="62"/>
      <c r="K37" s="62"/>
      <c r="L37" s="62"/>
    </row>
    <row r="38" spans="1:12" x14ac:dyDescent="0.25">
      <c r="B38" s="62" t="s">
        <v>94</v>
      </c>
      <c r="C38" s="62"/>
      <c r="D38" s="62"/>
      <c r="E38" s="62"/>
      <c r="F38" s="62"/>
      <c r="G38" s="62"/>
      <c r="H38" s="62"/>
      <c r="I38" s="62"/>
      <c r="J38" s="62"/>
      <c r="K38" s="62"/>
      <c r="L38" s="62"/>
    </row>
    <row r="39" spans="1:12" x14ac:dyDescent="0.25">
      <c r="B39" s="62" t="s">
        <v>95</v>
      </c>
      <c r="C39" s="62"/>
      <c r="D39" s="62"/>
      <c r="E39" s="62"/>
      <c r="F39" s="62"/>
      <c r="G39" s="62"/>
      <c r="H39" s="62"/>
      <c r="I39" s="62"/>
      <c r="J39" s="62"/>
      <c r="K39" s="62"/>
      <c r="L39" s="62"/>
    </row>
    <row r="40" spans="1:12" x14ac:dyDescent="0.25">
      <c r="B40" s="62" t="s">
        <v>96</v>
      </c>
      <c r="C40" s="62"/>
      <c r="D40" s="62"/>
      <c r="E40" s="62"/>
      <c r="F40" s="62"/>
      <c r="G40" s="62"/>
      <c r="H40" s="62"/>
      <c r="I40" s="62"/>
      <c r="J40" s="62"/>
      <c r="K40" s="62"/>
      <c r="L40" s="62"/>
    </row>
    <row r="41" spans="1:12" x14ac:dyDescent="0.25">
      <c r="B41" s="62" t="s">
        <v>97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</row>
    <row r="42" spans="1:12" x14ac:dyDescent="0.25"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</row>
    <row r="43" spans="1:12" x14ac:dyDescent="0.25">
      <c r="B43" s="62" t="s">
        <v>98</v>
      </c>
      <c r="C43" s="62"/>
      <c r="D43" s="62"/>
      <c r="E43" s="62"/>
      <c r="F43" s="62"/>
      <c r="G43" s="62"/>
      <c r="H43" s="62"/>
      <c r="I43" s="62"/>
      <c r="J43" s="62"/>
      <c r="K43" s="62"/>
      <c r="L43" s="62"/>
    </row>
    <row r="44" spans="1:12" x14ac:dyDescent="0.25">
      <c r="B44" s="62" t="s">
        <v>95</v>
      </c>
      <c r="C44" s="62"/>
      <c r="D44" s="62"/>
      <c r="E44" s="62"/>
      <c r="F44" s="62"/>
      <c r="G44" s="62"/>
      <c r="H44" s="62"/>
      <c r="I44" s="62"/>
      <c r="J44" s="62"/>
      <c r="K44" s="62"/>
      <c r="L44" s="62"/>
    </row>
    <row r="45" spans="1:12" x14ac:dyDescent="0.25">
      <c r="B45" s="62" t="s">
        <v>96</v>
      </c>
      <c r="C45" s="62"/>
      <c r="D45" s="62"/>
      <c r="E45" s="62"/>
      <c r="F45" s="62"/>
      <c r="G45" s="62"/>
      <c r="H45" s="62"/>
      <c r="I45" s="62"/>
      <c r="J45" s="62"/>
      <c r="K45" s="62"/>
      <c r="L45" s="62"/>
    </row>
    <row r="46" spans="1:12" x14ac:dyDescent="0.25">
      <c r="B46" s="62" t="s">
        <v>99</v>
      </c>
      <c r="C46" s="62"/>
      <c r="D46" s="62"/>
      <c r="E46" s="62"/>
      <c r="F46" s="62"/>
      <c r="G46" s="62"/>
      <c r="H46" s="62"/>
      <c r="I46" s="62"/>
      <c r="J46" s="62"/>
      <c r="K46" s="62"/>
      <c r="L46" s="62"/>
    </row>
    <row r="48" spans="1:12" x14ac:dyDescent="0.25">
      <c r="E48" s="111" t="s">
        <v>121</v>
      </c>
      <c r="F48" s="112"/>
      <c r="G48" s="112"/>
    </row>
    <row r="49" spans="5:7" x14ac:dyDescent="0.25">
      <c r="E49" s="112"/>
      <c r="F49" s="112"/>
      <c r="G49" s="112"/>
    </row>
    <row r="50" spans="5:7" x14ac:dyDescent="0.25">
      <c r="E50" s="112"/>
      <c r="F50" s="112"/>
      <c r="G50" s="112"/>
    </row>
  </sheetData>
  <mergeCells count="12">
    <mergeCell ref="A1:L1"/>
    <mergeCell ref="A2:L2"/>
    <mergeCell ref="E48:G50"/>
    <mergeCell ref="B32:L32"/>
    <mergeCell ref="A3:I3"/>
    <mergeCell ref="B25:L25"/>
    <mergeCell ref="B26:L26"/>
    <mergeCell ref="B27:L27"/>
    <mergeCell ref="B28:L28"/>
    <mergeCell ref="B29:L29"/>
    <mergeCell ref="B30:L30"/>
    <mergeCell ref="B31:L31"/>
  </mergeCells>
  <pageMargins left="0.7" right="0.7" top="0.75" bottom="0.75" header="0.3" footer="0.3"/>
  <pageSetup paperSize="9" scale="7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topLeftCell="A4" workbookViewId="0">
      <selection activeCell="E8" sqref="E8"/>
    </sheetView>
  </sheetViews>
  <sheetFormatPr defaultRowHeight="15" x14ac:dyDescent="0.25"/>
  <cols>
    <col min="1" max="1" width="5.5703125" customWidth="1"/>
    <col min="2" max="2" width="27.85546875" customWidth="1"/>
    <col min="4" max="4" width="14.140625" customWidth="1"/>
    <col min="5" max="5" width="15.28515625" customWidth="1"/>
    <col min="6" max="6" width="16.7109375" customWidth="1"/>
    <col min="7" max="7" width="15.5703125" customWidth="1"/>
    <col min="8" max="8" width="16.5703125" customWidth="1"/>
    <col min="10" max="10" width="14.85546875" customWidth="1"/>
    <col min="11" max="11" width="11" customWidth="1"/>
    <col min="12" max="12" width="18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84</v>
      </c>
      <c r="B3" s="113"/>
      <c r="C3" s="113"/>
      <c r="D3" s="113"/>
      <c r="E3" s="113"/>
      <c r="F3" s="113"/>
      <c r="G3" s="113"/>
      <c r="H3" s="113"/>
      <c r="I3" s="113"/>
    </row>
    <row r="4" spans="1:15" ht="6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60" x14ac:dyDescent="0.25">
      <c r="A6" s="2">
        <v>1</v>
      </c>
      <c r="B6" s="93" t="s">
        <v>72</v>
      </c>
      <c r="C6" s="94" t="s">
        <v>24</v>
      </c>
      <c r="D6" s="94">
        <v>6000</v>
      </c>
      <c r="E6" s="70"/>
      <c r="F6" s="70"/>
      <c r="G6" s="95"/>
      <c r="H6" s="96"/>
      <c r="I6" s="97"/>
      <c r="J6" s="96"/>
      <c r="K6" s="96"/>
      <c r="L6" s="34"/>
    </row>
    <row r="7" spans="1:15" ht="60" x14ac:dyDescent="0.25">
      <c r="A7" s="2">
        <v>2</v>
      </c>
      <c r="B7" s="93" t="s">
        <v>73</v>
      </c>
      <c r="C7" s="94" t="s">
        <v>24</v>
      </c>
      <c r="D7" s="94">
        <v>2000</v>
      </c>
      <c r="E7" s="70"/>
      <c r="F7" s="70"/>
      <c r="G7" s="95"/>
      <c r="H7" s="96"/>
      <c r="I7" s="97"/>
      <c r="J7" s="96"/>
      <c r="K7" s="96"/>
      <c r="L7" s="34"/>
    </row>
    <row r="8" spans="1:15" ht="57.75" customHeight="1" x14ac:dyDescent="0.25">
      <c r="A8" s="2">
        <v>3</v>
      </c>
      <c r="B8" s="98" t="s">
        <v>74</v>
      </c>
      <c r="C8" s="94" t="s">
        <v>24</v>
      </c>
      <c r="D8" s="70">
        <v>5000</v>
      </c>
      <c r="E8" s="70"/>
      <c r="F8" s="70"/>
      <c r="G8" s="95"/>
      <c r="H8" s="96"/>
      <c r="I8" s="97"/>
      <c r="J8" s="96"/>
      <c r="K8" s="96"/>
      <c r="L8" s="34"/>
    </row>
    <row r="9" spans="1:15" ht="75" x14ac:dyDescent="0.25">
      <c r="A9" s="2">
        <v>4</v>
      </c>
      <c r="B9" s="98" t="s">
        <v>75</v>
      </c>
      <c r="C9" s="94" t="s">
        <v>24</v>
      </c>
      <c r="D9" s="99">
        <v>1300</v>
      </c>
      <c r="E9" s="70"/>
      <c r="F9" s="70"/>
      <c r="G9" s="95"/>
      <c r="H9" s="96"/>
      <c r="I9" s="97"/>
      <c r="J9" s="96"/>
      <c r="K9" s="96"/>
      <c r="L9" s="34"/>
    </row>
    <row r="10" spans="1:15" ht="90" x14ac:dyDescent="0.25">
      <c r="A10" s="2">
        <v>5</v>
      </c>
      <c r="B10" s="98" t="s">
        <v>76</v>
      </c>
      <c r="C10" s="94" t="s">
        <v>24</v>
      </c>
      <c r="D10" s="99">
        <v>3000</v>
      </c>
      <c r="E10" s="70"/>
      <c r="F10" s="70"/>
      <c r="G10" s="95"/>
      <c r="H10" s="96"/>
      <c r="I10" s="97"/>
      <c r="J10" s="96"/>
      <c r="K10" s="96"/>
      <c r="L10" s="34"/>
    </row>
    <row r="11" spans="1:15" ht="90" x14ac:dyDescent="0.25">
      <c r="A11" s="2">
        <v>6</v>
      </c>
      <c r="B11" s="98" t="s">
        <v>77</v>
      </c>
      <c r="C11" s="94" t="s">
        <v>24</v>
      </c>
      <c r="D11" s="99">
        <v>2000</v>
      </c>
      <c r="E11" s="70"/>
      <c r="F11" s="70"/>
      <c r="G11" s="95"/>
      <c r="H11" s="96"/>
      <c r="I11" s="97"/>
      <c r="J11" s="96"/>
      <c r="K11" s="96"/>
      <c r="L11" s="34"/>
    </row>
    <row r="12" spans="1:15" ht="60" x14ac:dyDescent="0.25">
      <c r="A12" s="2">
        <v>7</v>
      </c>
      <c r="B12" s="93" t="s">
        <v>78</v>
      </c>
      <c r="C12" s="94" t="s">
        <v>24</v>
      </c>
      <c r="D12" s="70">
        <v>5000</v>
      </c>
      <c r="E12" s="70"/>
      <c r="F12" s="70"/>
      <c r="G12" s="95"/>
      <c r="H12" s="96"/>
      <c r="I12" s="97"/>
      <c r="J12" s="96"/>
      <c r="K12" s="96"/>
      <c r="L12" s="34"/>
    </row>
    <row r="13" spans="1:15" ht="60" x14ac:dyDescent="0.25">
      <c r="A13" s="2">
        <v>8</v>
      </c>
      <c r="B13" s="98" t="s">
        <v>79</v>
      </c>
      <c r="C13" s="94" t="s">
        <v>24</v>
      </c>
      <c r="D13" s="99">
        <v>3000</v>
      </c>
      <c r="E13" s="70"/>
      <c r="F13" s="70"/>
      <c r="G13" s="95"/>
      <c r="H13" s="96"/>
      <c r="I13" s="97"/>
      <c r="J13" s="96"/>
      <c r="K13" s="96"/>
      <c r="L13" s="34"/>
    </row>
    <row r="14" spans="1:15" ht="45" x14ac:dyDescent="0.25">
      <c r="A14" s="2">
        <v>9</v>
      </c>
      <c r="B14" s="98" t="s">
        <v>80</v>
      </c>
      <c r="C14" s="94" t="s">
        <v>24</v>
      </c>
      <c r="D14" s="99">
        <v>3000</v>
      </c>
      <c r="E14" s="70"/>
      <c r="F14" s="70"/>
      <c r="G14" s="95"/>
      <c r="H14" s="96"/>
      <c r="I14" s="97"/>
      <c r="J14" s="96"/>
      <c r="K14" s="96"/>
      <c r="L14" s="34"/>
    </row>
    <row r="15" spans="1:15" ht="105" x14ac:dyDescent="0.25">
      <c r="A15" s="2">
        <v>10</v>
      </c>
      <c r="B15" s="98" t="s">
        <v>81</v>
      </c>
      <c r="C15" s="94" t="s">
        <v>24</v>
      </c>
      <c r="D15" s="70">
        <v>100</v>
      </c>
      <c r="E15" s="70"/>
      <c r="F15" s="70"/>
      <c r="G15" s="95"/>
      <c r="H15" s="96"/>
      <c r="I15" s="97"/>
      <c r="J15" s="96"/>
      <c r="K15" s="96"/>
      <c r="L15" s="34"/>
    </row>
    <row r="16" spans="1:15" ht="105" x14ac:dyDescent="0.25">
      <c r="A16" s="2">
        <v>11</v>
      </c>
      <c r="B16" s="98" t="s">
        <v>82</v>
      </c>
      <c r="C16" s="94" t="s">
        <v>24</v>
      </c>
      <c r="D16" s="70">
        <v>100</v>
      </c>
      <c r="E16" s="70"/>
      <c r="F16" s="70"/>
      <c r="G16" s="95"/>
      <c r="H16" s="96"/>
      <c r="I16" s="97"/>
      <c r="J16" s="96"/>
      <c r="K16" s="96"/>
      <c r="L16" s="34"/>
    </row>
    <row r="17" spans="2:11" x14ac:dyDescent="0.25">
      <c r="B17" s="72" t="s">
        <v>37</v>
      </c>
      <c r="C17" s="72"/>
      <c r="D17" s="72"/>
      <c r="E17" s="72"/>
      <c r="F17" s="72"/>
      <c r="G17" s="72"/>
      <c r="H17" s="100">
        <f>H6+H7+H8+H9+H10+H11+H12+H13+H14+H15+H16</f>
        <v>0</v>
      </c>
      <c r="I17" s="72"/>
      <c r="J17" s="100">
        <f>J6+J7+J8+J9+J10+J11+J12+J13+J14+J15+J16</f>
        <v>0</v>
      </c>
      <c r="K17" s="100"/>
    </row>
    <row r="18" spans="2:11" x14ac:dyDescent="0.25">
      <c r="B18" s="72"/>
      <c r="C18" s="72"/>
      <c r="D18" s="72"/>
      <c r="E18" s="72"/>
      <c r="F18" s="72"/>
      <c r="G18" s="72"/>
      <c r="H18" s="100"/>
      <c r="I18" s="72"/>
      <c r="J18" s="100"/>
      <c r="K18" s="100"/>
    </row>
    <row r="19" spans="2:11" x14ac:dyDescent="0.25">
      <c r="B19" s="72" t="s">
        <v>119</v>
      </c>
      <c r="C19" s="72"/>
      <c r="D19" s="72"/>
      <c r="E19" s="72"/>
      <c r="F19" s="72"/>
      <c r="G19" s="72"/>
      <c r="H19" s="100"/>
      <c r="I19" s="72"/>
      <c r="J19" s="100"/>
      <c r="K19" s="100"/>
    </row>
    <row r="20" spans="2:11" x14ac:dyDescent="0.25">
      <c r="B20" s="108" t="s">
        <v>111</v>
      </c>
      <c r="C20" s="72"/>
      <c r="D20" s="72"/>
      <c r="E20" s="72"/>
      <c r="F20" s="72"/>
      <c r="G20" s="72"/>
      <c r="H20" s="72"/>
      <c r="I20" s="72"/>
      <c r="J20" s="72"/>
      <c r="K20" s="72"/>
    </row>
    <row r="21" spans="2:11" x14ac:dyDescent="0.25">
      <c r="B21" s="72" t="s">
        <v>100</v>
      </c>
      <c r="C21" s="72"/>
      <c r="D21" s="72"/>
      <c r="E21" s="72"/>
      <c r="F21" s="72"/>
      <c r="G21" s="72"/>
      <c r="H21" s="72"/>
      <c r="I21" s="72"/>
      <c r="J21" s="72"/>
      <c r="K21" s="72"/>
    </row>
    <row r="22" spans="2:11" x14ac:dyDescent="0.25">
      <c r="B22" s="72"/>
      <c r="C22" s="72"/>
      <c r="D22" s="72"/>
      <c r="E22" s="72"/>
      <c r="F22" s="72"/>
      <c r="G22" s="72"/>
      <c r="H22" s="72"/>
      <c r="I22" s="72"/>
      <c r="J22" s="72"/>
      <c r="K22" s="72"/>
    </row>
    <row r="23" spans="2:11" x14ac:dyDescent="0.25">
      <c r="B23" s="72" t="s">
        <v>93</v>
      </c>
      <c r="C23" s="72"/>
      <c r="D23" s="72"/>
      <c r="E23" s="72"/>
      <c r="F23" s="72"/>
      <c r="G23" s="72"/>
      <c r="H23" s="72"/>
      <c r="I23" s="72"/>
      <c r="J23" s="72"/>
      <c r="K23" s="72"/>
    </row>
    <row r="24" spans="2:11" x14ac:dyDescent="0.25">
      <c r="B24" t="s">
        <v>94</v>
      </c>
    </row>
    <row r="25" spans="2:11" x14ac:dyDescent="0.25">
      <c r="B25" t="s">
        <v>95</v>
      </c>
    </row>
    <row r="26" spans="2:11" x14ac:dyDescent="0.25">
      <c r="B26" t="s">
        <v>96</v>
      </c>
    </row>
    <row r="27" spans="2:11" x14ac:dyDescent="0.25">
      <c r="B27" t="s">
        <v>97</v>
      </c>
    </row>
    <row r="29" spans="2:11" x14ac:dyDescent="0.25">
      <c r="B29" t="s">
        <v>98</v>
      </c>
    </row>
    <row r="30" spans="2:11" x14ac:dyDescent="0.25">
      <c r="B30" t="s">
        <v>95</v>
      </c>
    </row>
    <row r="31" spans="2:11" x14ac:dyDescent="0.25">
      <c r="B31" t="s">
        <v>96</v>
      </c>
    </row>
    <row r="32" spans="2:11" x14ac:dyDescent="0.25">
      <c r="B32" t="s">
        <v>99</v>
      </c>
    </row>
    <row r="34" spans="6:8" x14ac:dyDescent="0.25">
      <c r="F34" s="111" t="s">
        <v>121</v>
      </c>
      <c r="G34" s="112"/>
      <c r="H34" s="112"/>
    </row>
    <row r="35" spans="6:8" x14ac:dyDescent="0.25">
      <c r="F35" s="112"/>
      <c r="G35" s="112"/>
      <c r="H35" s="112"/>
    </row>
    <row r="36" spans="6:8" x14ac:dyDescent="0.25">
      <c r="F36" s="112"/>
      <c r="G36" s="112"/>
      <c r="H36" s="112"/>
    </row>
  </sheetData>
  <mergeCells count="4">
    <mergeCell ref="A3:I3"/>
    <mergeCell ref="A1:L1"/>
    <mergeCell ref="A2:L2"/>
    <mergeCell ref="F34:H36"/>
  </mergeCells>
  <pageMargins left="0.7" right="0.7" top="0.75" bottom="0.75" header="0.3" footer="0.3"/>
  <pageSetup paperSize="9" scale="7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>
      <selection activeCell="B6" sqref="B6"/>
    </sheetView>
  </sheetViews>
  <sheetFormatPr defaultRowHeight="15" x14ac:dyDescent="0.25"/>
  <cols>
    <col min="1" max="1" width="4.5703125" customWidth="1"/>
    <col min="2" max="2" width="46.85546875" customWidth="1"/>
    <col min="4" max="4" width="13.42578125" customWidth="1"/>
    <col min="5" max="5" width="18.85546875" customWidth="1"/>
    <col min="6" max="6" width="17" customWidth="1"/>
    <col min="7" max="7" width="15.7109375" customWidth="1"/>
    <col min="8" max="8" width="11.85546875" customWidth="1"/>
    <col min="10" max="10" width="15.28515625" customWidth="1"/>
    <col min="11" max="11" width="10.8554687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117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5" ht="9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260.25" customHeight="1" x14ac:dyDescent="0.25">
      <c r="A6" s="2">
        <v>1</v>
      </c>
      <c r="B6" s="4" t="s">
        <v>86</v>
      </c>
      <c r="C6" s="50" t="s">
        <v>12</v>
      </c>
      <c r="D6" s="50">
        <v>504</v>
      </c>
      <c r="E6" s="2"/>
      <c r="F6" s="2"/>
      <c r="G6" s="18"/>
      <c r="H6" s="18"/>
      <c r="I6" s="10"/>
      <c r="J6" s="18"/>
      <c r="K6" s="18"/>
      <c r="L6" s="2"/>
    </row>
    <row r="8" spans="1:15" x14ac:dyDescent="0.25">
      <c r="B8" t="s">
        <v>119</v>
      </c>
    </row>
    <row r="9" spans="1:15" x14ac:dyDescent="0.25">
      <c r="B9" s="45" t="s">
        <v>111</v>
      </c>
    </row>
    <row r="10" spans="1:15" x14ac:dyDescent="0.25">
      <c r="B10" t="s">
        <v>100</v>
      </c>
    </row>
    <row r="12" spans="1:15" x14ac:dyDescent="0.25">
      <c r="B12" t="s">
        <v>93</v>
      </c>
    </row>
    <row r="13" spans="1:15" x14ac:dyDescent="0.25">
      <c r="B13" t="s">
        <v>94</v>
      </c>
    </row>
    <row r="14" spans="1:15" x14ac:dyDescent="0.25">
      <c r="B14" t="s">
        <v>95</v>
      </c>
    </row>
    <row r="15" spans="1:15" x14ac:dyDescent="0.25">
      <c r="B15" t="s">
        <v>96</v>
      </c>
    </row>
    <row r="16" spans="1:15" x14ac:dyDescent="0.25">
      <c r="B16" t="s">
        <v>97</v>
      </c>
    </row>
    <row r="18" spans="2:7" x14ac:dyDescent="0.25">
      <c r="B18" t="s">
        <v>98</v>
      </c>
    </row>
    <row r="19" spans="2:7" x14ac:dyDescent="0.25">
      <c r="B19" t="s">
        <v>95</v>
      </c>
    </row>
    <row r="20" spans="2:7" x14ac:dyDescent="0.25">
      <c r="B20" t="s">
        <v>96</v>
      </c>
    </row>
    <row r="21" spans="2:7" x14ac:dyDescent="0.25">
      <c r="B21" t="s">
        <v>99</v>
      </c>
    </row>
    <row r="23" spans="2:7" x14ac:dyDescent="0.25">
      <c r="E23" s="111" t="s">
        <v>121</v>
      </c>
      <c r="F23" s="112"/>
      <c r="G23" s="112"/>
    </row>
    <row r="24" spans="2:7" x14ac:dyDescent="0.25">
      <c r="E24" s="112"/>
      <c r="F24" s="112"/>
      <c r="G24" s="112"/>
    </row>
    <row r="25" spans="2:7" x14ac:dyDescent="0.25">
      <c r="E25" s="112"/>
      <c r="F25" s="112"/>
      <c r="G25" s="112"/>
    </row>
  </sheetData>
  <mergeCells count="4">
    <mergeCell ref="A3:L3"/>
    <mergeCell ref="A1:L1"/>
    <mergeCell ref="A2:L2"/>
    <mergeCell ref="E23:G25"/>
  </mergeCells>
  <pageMargins left="0.7" right="0.7" top="0.75" bottom="0.75" header="0.3" footer="0.3"/>
  <pageSetup paperSize="9" scale="7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>
      <selection activeCell="C11" sqref="C11"/>
    </sheetView>
  </sheetViews>
  <sheetFormatPr defaultRowHeight="15" x14ac:dyDescent="0.25"/>
  <cols>
    <col min="1" max="1" width="4.7109375" customWidth="1"/>
    <col min="2" max="2" width="37" customWidth="1"/>
    <col min="4" max="4" width="14.5703125" customWidth="1"/>
    <col min="6" max="6" width="12.5703125" customWidth="1"/>
    <col min="7" max="7" width="13.85546875" customWidth="1"/>
    <col min="8" max="8" width="15" customWidth="1"/>
    <col min="10" max="10" width="9.85546875" bestFit="1" customWidth="1"/>
    <col min="11" max="11" width="9.8554687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105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120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5" ht="9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56.25" customHeight="1" x14ac:dyDescent="0.25">
      <c r="A6" s="33">
        <v>1</v>
      </c>
      <c r="B6" s="3" t="s">
        <v>87</v>
      </c>
      <c r="C6" s="30" t="s">
        <v>12</v>
      </c>
      <c r="D6" s="30">
        <v>250</v>
      </c>
      <c r="E6" s="11"/>
      <c r="F6" s="11"/>
      <c r="G6" s="36"/>
      <c r="H6" s="36"/>
      <c r="I6" s="27"/>
      <c r="J6" s="36"/>
      <c r="K6" s="36"/>
      <c r="L6" s="11"/>
    </row>
    <row r="8" spans="1:15" x14ac:dyDescent="0.25">
      <c r="B8" t="s">
        <v>119</v>
      </c>
    </row>
    <row r="9" spans="1:15" x14ac:dyDescent="0.25">
      <c r="B9" s="45" t="s">
        <v>111</v>
      </c>
    </row>
    <row r="10" spans="1:15" x14ac:dyDescent="0.25">
      <c r="B10" t="s">
        <v>100</v>
      </c>
    </row>
    <row r="12" spans="1:15" x14ac:dyDescent="0.25">
      <c r="B12" t="s">
        <v>93</v>
      </c>
    </row>
    <row r="13" spans="1:15" x14ac:dyDescent="0.25">
      <c r="B13" t="s">
        <v>94</v>
      </c>
    </row>
    <row r="14" spans="1:15" x14ac:dyDescent="0.25">
      <c r="B14" t="s">
        <v>95</v>
      </c>
    </row>
    <row r="15" spans="1:15" x14ac:dyDescent="0.25">
      <c r="B15" t="s">
        <v>96</v>
      </c>
    </row>
    <row r="16" spans="1:15" x14ac:dyDescent="0.25">
      <c r="B16" t="s">
        <v>97</v>
      </c>
    </row>
    <row r="18" spans="2:8" x14ac:dyDescent="0.25">
      <c r="B18" t="s">
        <v>98</v>
      </c>
    </row>
    <row r="19" spans="2:8" x14ac:dyDescent="0.25">
      <c r="B19" t="s">
        <v>95</v>
      </c>
    </row>
    <row r="20" spans="2:8" x14ac:dyDescent="0.25">
      <c r="B20" t="s">
        <v>96</v>
      </c>
    </row>
    <row r="21" spans="2:8" x14ac:dyDescent="0.25">
      <c r="B21" t="s">
        <v>99</v>
      </c>
    </row>
    <row r="23" spans="2:8" x14ac:dyDescent="0.25">
      <c r="F23" s="111" t="s">
        <v>121</v>
      </c>
      <c r="G23" s="112"/>
      <c r="H23" s="112"/>
    </row>
    <row r="24" spans="2:8" x14ac:dyDescent="0.25">
      <c r="F24" s="112"/>
      <c r="G24" s="112"/>
      <c r="H24" s="112"/>
    </row>
    <row r="25" spans="2:8" x14ac:dyDescent="0.25">
      <c r="F25" s="112"/>
      <c r="G25" s="112"/>
      <c r="H25" s="112"/>
    </row>
  </sheetData>
  <mergeCells count="4">
    <mergeCell ref="A2:L2"/>
    <mergeCell ref="A3:L3"/>
    <mergeCell ref="A1:L1"/>
    <mergeCell ref="F23:H25"/>
  </mergeCells>
  <pageMargins left="0.7" right="0.7" top="0.75" bottom="0.75" header="0.3" footer="0.3"/>
  <pageSetup paperSize="9" scale="8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workbookViewId="0">
      <selection activeCell="J13" sqref="J13"/>
    </sheetView>
  </sheetViews>
  <sheetFormatPr defaultRowHeight="15" x14ac:dyDescent="0.25"/>
  <cols>
    <col min="1" max="1" width="4.5703125" customWidth="1"/>
    <col min="2" max="2" width="27.85546875" customWidth="1"/>
    <col min="8" max="8" width="9.85546875" bestFit="1" customWidth="1"/>
    <col min="10" max="10" width="14.42578125" customWidth="1"/>
    <col min="11" max="11" width="10.570312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118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88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5" ht="9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120" x14ac:dyDescent="0.25">
      <c r="A6" s="2">
        <v>1</v>
      </c>
      <c r="B6" s="4" t="s">
        <v>102</v>
      </c>
      <c r="C6" s="50" t="s">
        <v>12</v>
      </c>
      <c r="D6" s="50">
        <v>250</v>
      </c>
      <c r="E6" s="2"/>
      <c r="F6" s="2"/>
      <c r="G6" s="19"/>
      <c r="H6" s="18"/>
      <c r="I6" s="10"/>
      <c r="J6" s="18"/>
      <c r="K6" s="18"/>
      <c r="L6" s="2"/>
    </row>
    <row r="9" spans="1:15" x14ac:dyDescent="0.25">
      <c r="B9" s="117" t="s">
        <v>119</v>
      </c>
      <c r="C9" s="117"/>
      <c r="D9" s="117"/>
    </row>
    <row r="10" spans="1:15" x14ac:dyDescent="0.25">
      <c r="B10" s="116" t="s">
        <v>111</v>
      </c>
      <c r="C10" s="116"/>
      <c r="D10" s="116"/>
      <c r="E10" s="116"/>
      <c r="F10" s="116"/>
    </row>
    <row r="11" spans="1:15" x14ac:dyDescent="0.25">
      <c r="B11" t="s">
        <v>100</v>
      </c>
    </row>
    <row r="13" spans="1:15" x14ac:dyDescent="0.25">
      <c r="B13" t="s">
        <v>93</v>
      </c>
    </row>
    <row r="14" spans="1:15" x14ac:dyDescent="0.25">
      <c r="B14" t="s">
        <v>94</v>
      </c>
    </row>
    <row r="15" spans="1:15" x14ac:dyDescent="0.25">
      <c r="B15" t="s">
        <v>95</v>
      </c>
    </row>
    <row r="16" spans="1:15" x14ac:dyDescent="0.25">
      <c r="B16" t="s">
        <v>96</v>
      </c>
    </row>
    <row r="17" spans="2:11" x14ac:dyDescent="0.25">
      <c r="B17" t="s">
        <v>97</v>
      </c>
    </row>
    <row r="19" spans="2:11" x14ac:dyDescent="0.25">
      <c r="B19" t="s">
        <v>98</v>
      </c>
    </row>
    <row r="20" spans="2:11" x14ac:dyDescent="0.25">
      <c r="B20" t="s">
        <v>95</v>
      </c>
    </row>
    <row r="21" spans="2:11" x14ac:dyDescent="0.25">
      <c r="B21" t="s">
        <v>96</v>
      </c>
    </row>
    <row r="22" spans="2:11" x14ac:dyDescent="0.25">
      <c r="B22" t="s">
        <v>99</v>
      </c>
    </row>
    <row r="24" spans="2:11" x14ac:dyDescent="0.25">
      <c r="G24" s="111" t="s">
        <v>121</v>
      </c>
      <c r="H24" s="112"/>
      <c r="I24" s="112"/>
      <c r="J24" s="112"/>
      <c r="K24" s="112"/>
    </row>
    <row r="25" spans="2:11" x14ac:dyDescent="0.25">
      <c r="G25" s="112"/>
      <c r="H25" s="112"/>
      <c r="I25" s="112"/>
      <c r="J25" s="112"/>
      <c r="K25" s="112"/>
    </row>
    <row r="26" spans="2:11" x14ac:dyDescent="0.25">
      <c r="G26" s="112"/>
      <c r="H26" s="112"/>
      <c r="I26" s="112"/>
      <c r="J26" s="112"/>
      <c r="K26" s="112"/>
    </row>
  </sheetData>
  <mergeCells count="6">
    <mergeCell ref="G24:K26"/>
    <mergeCell ref="A3:L3"/>
    <mergeCell ref="A2:L2"/>
    <mergeCell ref="A1:L1"/>
    <mergeCell ref="B10:F10"/>
    <mergeCell ref="B9:D9"/>
  </mergeCells>
  <pageMargins left="0.7" right="0.7" top="0.75" bottom="0.75" header="0.3" footer="0.3"/>
  <pageSetup paperSize="9" scale="9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>
      <selection activeCell="D10" sqref="D10"/>
    </sheetView>
  </sheetViews>
  <sheetFormatPr defaultRowHeight="15" x14ac:dyDescent="0.25"/>
  <cols>
    <col min="1" max="1" width="6.5703125" customWidth="1"/>
    <col min="2" max="2" width="38.570312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118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s="113" t="s">
        <v>89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</row>
    <row r="4" spans="1:15" ht="9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105" x14ac:dyDescent="0.25">
      <c r="A6" s="2">
        <v>1</v>
      </c>
      <c r="B6" s="4" t="s">
        <v>101</v>
      </c>
      <c r="C6" s="50" t="s">
        <v>12</v>
      </c>
      <c r="D6" s="50">
        <v>50</v>
      </c>
      <c r="E6" s="2"/>
      <c r="F6" s="2"/>
      <c r="G6" s="19"/>
      <c r="H6" s="18"/>
      <c r="I6" s="10"/>
      <c r="J6" s="18"/>
      <c r="K6" s="18"/>
      <c r="L6" s="12"/>
    </row>
    <row r="7" spans="1:15" x14ac:dyDescent="0.25">
      <c r="L7" s="2"/>
    </row>
    <row r="8" spans="1:15" x14ac:dyDescent="0.25">
      <c r="B8" t="s">
        <v>119</v>
      </c>
    </row>
    <row r="9" spans="1:15" x14ac:dyDescent="0.25">
      <c r="B9" s="45" t="s">
        <v>111</v>
      </c>
    </row>
    <row r="10" spans="1:15" x14ac:dyDescent="0.25">
      <c r="B10" t="s">
        <v>100</v>
      </c>
    </row>
    <row r="12" spans="1:15" x14ac:dyDescent="0.25">
      <c r="B12" t="s">
        <v>93</v>
      </c>
    </row>
    <row r="13" spans="1:15" x14ac:dyDescent="0.25">
      <c r="B13" t="s">
        <v>94</v>
      </c>
    </row>
    <row r="14" spans="1:15" x14ac:dyDescent="0.25">
      <c r="B14" t="s">
        <v>95</v>
      </c>
    </row>
    <row r="15" spans="1:15" x14ac:dyDescent="0.25">
      <c r="B15" t="s">
        <v>96</v>
      </c>
    </row>
    <row r="16" spans="1:15" x14ac:dyDescent="0.25">
      <c r="B16" t="s">
        <v>97</v>
      </c>
    </row>
    <row r="18" spans="2:10" x14ac:dyDescent="0.25">
      <c r="B18" t="s">
        <v>98</v>
      </c>
    </row>
    <row r="19" spans="2:10" x14ac:dyDescent="0.25">
      <c r="B19" t="s">
        <v>95</v>
      </c>
    </row>
    <row r="20" spans="2:10" x14ac:dyDescent="0.25">
      <c r="B20" t="s">
        <v>96</v>
      </c>
    </row>
    <row r="21" spans="2:10" x14ac:dyDescent="0.25">
      <c r="B21" t="s">
        <v>99</v>
      </c>
    </row>
    <row r="23" spans="2:10" x14ac:dyDescent="0.25">
      <c r="F23" s="111" t="s">
        <v>121</v>
      </c>
      <c r="G23" s="112"/>
      <c r="H23" s="112"/>
      <c r="I23" s="112"/>
      <c r="J23" s="112"/>
    </row>
    <row r="24" spans="2:10" x14ac:dyDescent="0.25">
      <c r="F24" s="112"/>
      <c r="G24" s="112"/>
      <c r="H24" s="112"/>
      <c r="I24" s="112"/>
      <c r="J24" s="112"/>
    </row>
    <row r="25" spans="2:10" x14ac:dyDescent="0.25">
      <c r="F25" s="112"/>
      <c r="G25" s="112"/>
      <c r="H25" s="112"/>
      <c r="I25" s="112"/>
      <c r="J25" s="112"/>
    </row>
  </sheetData>
  <mergeCells count="4">
    <mergeCell ref="A3:L3"/>
    <mergeCell ref="A2:L2"/>
    <mergeCell ref="A1:L1"/>
    <mergeCell ref="F23:J25"/>
  </mergeCells>
  <pageMargins left="0.7" right="0.7" top="0.75" bottom="0.75" header="0.3" footer="0.3"/>
  <pageSetup paperSize="9" scale="96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>
      <selection activeCell="E10" sqref="E10"/>
    </sheetView>
  </sheetViews>
  <sheetFormatPr defaultRowHeight="15" x14ac:dyDescent="0.25"/>
  <cols>
    <col min="1" max="1" width="5.7109375" customWidth="1"/>
    <col min="2" max="2" width="45" customWidth="1"/>
    <col min="8" max="8" width="14.140625" customWidth="1"/>
    <col min="10" max="10" width="15.42578125" customWidth="1"/>
    <col min="11" max="11" width="10.5703125" customWidth="1"/>
  </cols>
  <sheetData>
    <row r="1" spans="1:15" x14ac:dyDescent="0.25">
      <c r="A1" s="114" t="s">
        <v>106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5" x14ac:dyDescent="0.25">
      <c r="A2" s="112" t="s">
        <v>118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5" x14ac:dyDescent="0.25">
      <c r="A3" t="s">
        <v>90</v>
      </c>
    </row>
    <row r="4" spans="1:15" ht="90" x14ac:dyDescent="0.25">
      <c r="A4" s="11" t="s">
        <v>1</v>
      </c>
      <c r="B4" s="11" t="s">
        <v>2</v>
      </c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107</v>
      </c>
      <c r="L4" s="12" t="s">
        <v>11</v>
      </c>
    </row>
    <row r="5" spans="1:15" x14ac:dyDescent="0.25">
      <c r="A5" s="30">
        <v>1</v>
      </c>
      <c r="B5" s="30">
        <v>2</v>
      </c>
      <c r="C5" s="30">
        <v>3</v>
      </c>
      <c r="D5" s="53">
        <v>4</v>
      </c>
      <c r="E5" s="53">
        <v>5</v>
      </c>
      <c r="F5" s="53">
        <v>6</v>
      </c>
      <c r="G5" s="53">
        <v>7</v>
      </c>
      <c r="H5" s="53" t="s">
        <v>122</v>
      </c>
      <c r="I5" s="53">
        <v>9</v>
      </c>
      <c r="J5" s="53" t="s">
        <v>123</v>
      </c>
      <c r="K5" s="53">
        <v>11</v>
      </c>
      <c r="L5" s="53">
        <v>12</v>
      </c>
      <c r="M5" s="1"/>
      <c r="N5" s="1"/>
      <c r="O5" s="1"/>
    </row>
    <row r="6" spans="1:15" ht="110.25" customHeight="1" x14ac:dyDescent="0.25">
      <c r="A6" s="2">
        <v>1</v>
      </c>
      <c r="B6" s="44" t="s">
        <v>91</v>
      </c>
      <c r="C6" s="50" t="s">
        <v>12</v>
      </c>
      <c r="D6" s="50">
        <v>100</v>
      </c>
      <c r="E6" s="2"/>
      <c r="F6" s="2"/>
      <c r="G6" s="19"/>
      <c r="H6" s="18"/>
      <c r="I6" s="10"/>
      <c r="J6" s="18"/>
      <c r="K6" s="18"/>
      <c r="L6" s="2"/>
    </row>
    <row r="7" spans="1:15" x14ac:dyDescent="0.25">
      <c r="B7" s="42"/>
    </row>
    <row r="8" spans="1:15" x14ac:dyDescent="0.25">
      <c r="B8" s="41" t="s">
        <v>119</v>
      </c>
    </row>
    <row r="9" spans="1:15" x14ac:dyDescent="0.25">
      <c r="B9" s="109" t="s">
        <v>111</v>
      </c>
    </row>
    <row r="10" spans="1:15" x14ac:dyDescent="0.25">
      <c r="B10" t="s">
        <v>100</v>
      </c>
    </row>
    <row r="12" spans="1:15" x14ac:dyDescent="0.25">
      <c r="B12" t="s">
        <v>93</v>
      </c>
    </row>
    <row r="13" spans="1:15" x14ac:dyDescent="0.25">
      <c r="B13" t="s">
        <v>94</v>
      </c>
    </row>
    <row r="14" spans="1:15" x14ac:dyDescent="0.25">
      <c r="B14" t="s">
        <v>95</v>
      </c>
    </row>
    <row r="15" spans="1:15" x14ac:dyDescent="0.25">
      <c r="B15" t="s">
        <v>96</v>
      </c>
    </row>
    <row r="16" spans="1:15" x14ac:dyDescent="0.25">
      <c r="B16" t="s">
        <v>97</v>
      </c>
    </row>
    <row r="18" spans="2:9" x14ac:dyDescent="0.25">
      <c r="B18" t="s">
        <v>98</v>
      </c>
    </row>
    <row r="19" spans="2:9" x14ac:dyDescent="0.25">
      <c r="B19" t="s">
        <v>95</v>
      </c>
    </row>
    <row r="20" spans="2:9" x14ac:dyDescent="0.25">
      <c r="B20" t="s">
        <v>96</v>
      </c>
    </row>
    <row r="21" spans="2:9" x14ac:dyDescent="0.25">
      <c r="B21" t="s">
        <v>99</v>
      </c>
    </row>
    <row r="23" spans="2:9" x14ac:dyDescent="0.25">
      <c r="F23" s="111" t="s">
        <v>121</v>
      </c>
      <c r="G23" s="112"/>
      <c r="H23" s="112"/>
      <c r="I23" s="112"/>
    </row>
    <row r="24" spans="2:9" x14ac:dyDescent="0.25">
      <c r="F24" s="112"/>
      <c r="G24" s="112"/>
      <c r="H24" s="112"/>
      <c r="I24" s="112"/>
    </row>
    <row r="25" spans="2:9" x14ac:dyDescent="0.25">
      <c r="F25" s="112"/>
      <c r="G25" s="112"/>
      <c r="H25" s="112"/>
      <c r="I25" s="112"/>
    </row>
  </sheetData>
  <mergeCells count="3">
    <mergeCell ref="A2:L2"/>
    <mergeCell ref="A1:L1"/>
    <mergeCell ref="F23:I25"/>
  </mergeCells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12</vt:i4>
      </vt:variant>
    </vt:vector>
  </HeadingPairs>
  <TitlesOfParts>
    <vt:vector size="12" baseType="lpstr">
      <vt:lpstr>Pakiet 1 </vt:lpstr>
      <vt:lpstr>Pakiet 2 </vt:lpstr>
      <vt:lpstr>Pakiet 3 </vt:lpstr>
      <vt:lpstr>Pakiet 4</vt:lpstr>
      <vt:lpstr>Pakiet 5</vt:lpstr>
      <vt:lpstr>Pakiet 6</vt:lpstr>
      <vt:lpstr>Pakiet 7</vt:lpstr>
      <vt:lpstr>Pakiet 8</vt:lpstr>
      <vt:lpstr>Pakiet 9</vt:lpstr>
      <vt:lpstr>Pakiet 10</vt:lpstr>
      <vt:lpstr>Pakiet 11</vt:lpstr>
      <vt:lpstr>Pakiet 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Szpital Specjalistyczny w Chorzowie Specjalistyczny w Chorzowie</dc:creator>
  <cp:lastModifiedBy>szpital</cp:lastModifiedBy>
  <cp:lastPrinted>2024-02-27T10:16:28Z</cp:lastPrinted>
  <dcterms:created xsi:type="dcterms:W3CDTF">2023-12-28T13:18:31Z</dcterms:created>
  <dcterms:modified xsi:type="dcterms:W3CDTF">2024-03-18T08:10:25Z</dcterms:modified>
</cp:coreProperties>
</file>