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0EDA66B-5CCD-403C-8C87-ABF26CAE1024}" xr6:coauthVersionLast="47" xr6:coauthVersionMax="47" xr10:uidLastSave="{00000000-0000-0000-0000-000000000000}"/>
  <bookViews>
    <workbookView xWindow="5265" yWindow="1590" windowWidth="21540" windowHeight="1389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H217" i="1" l="1"/>
  <c r="G217" i="1"/>
  <c r="I217" i="1" s="1"/>
  <c r="H215" i="1"/>
  <c r="G215" i="1"/>
  <c r="I215" i="1" s="1"/>
  <c r="H213" i="1"/>
  <c r="G213" i="1"/>
  <c r="I213" i="1" s="1"/>
  <c r="H211" i="1"/>
  <c r="G211" i="1"/>
  <c r="I211" i="1" s="1"/>
  <c r="H207" i="1"/>
  <c r="G207" i="1"/>
  <c r="I207" i="1" s="1"/>
  <c r="H205" i="1"/>
  <c r="G205" i="1"/>
  <c r="I205" i="1" s="1"/>
  <c r="H203" i="1"/>
  <c r="G203" i="1"/>
  <c r="I203" i="1" s="1"/>
  <c r="H201" i="1"/>
  <c r="G201" i="1"/>
  <c r="I201" i="1" s="1"/>
  <c r="H199" i="1"/>
  <c r="G199" i="1"/>
  <c r="I199" i="1" s="1"/>
  <c r="H197" i="1"/>
  <c r="G197" i="1"/>
  <c r="I197" i="1" s="1"/>
  <c r="H195" i="1"/>
  <c r="G195" i="1"/>
  <c r="I195" i="1" s="1"/>
  <c r="I219" i="1" l="1"/>
  <c r="H219" i="1"/>
  <c r="H209" i="1"/>
  <c r="I209" i="1"/>
  <c r="G56" i="1" l="1"/>
  <c r="I56" i="1" s="1"/>
  <c r="H56" i="1"/>
  <c r="I5" i="1" l="1"/>
  <c r="H5" i="1"/>
  <c r="G6" i="1"/>
  <c r="I6" i="1" s="1"/>
  <c r="H6" i="1"/>
  <c r="G7" i="1"/>
  <c r="I7" i="1" s="1"/>
  <c r="H7" i="1"/>
  <c r="G10" i="1"/>
  <c r="I10" i="1" s="1"/>
  <c r="H10" i="1"/>
  <c r="G23" i="1"/>
  <c r="I23" i="1" s="1"/>
  <c r="H23" i="1"/>
  <c r="G25" i="1"/>
  <c r="I25" i="1" s="1"/>
  <c r="H25" i="1"/>
  <c r="G27" i="1"/>
  <c r="I27" i="1" s="1"/>
  <c r="H27" i="1"/>
  <c r="G29" i="1"/>
  <c r="I29" i="1" s="1"/>
  <c r="H29" i="1"/>
  <c r="G31" i="1"/>
  <c r="I31" i="1" s="1"/>
  <c r="H31" i="1"/>
  <c r="G33" i="1"/>
  <c r="I33" i="1" s="1"/>
  <c r="H33" i="1"/>
  <c r="G34" i="1"/>
  <c r="I34" i="1" s="1"/>
  <c r="H34" i="1"/>
  <c r="G35" i="1"/>
  <c r="I35" i="1" s="1"/>
  <c r="H35" i="1"/>
  <c r="G36" i="1"/>
  <c r="I36" i="1" s="1"/>
  <c r="H36" i="1"/>
  <c r="G39" i="1"/>
  <c r="I39" i="1" s="1"/>
  <c r="H39" i="1"/>
  <c r="G40" i="1"/>
  <c r="I40" i="1" s="1"/>
  <c r="H40" i="1"/>
  <c r="G41" i="1"/>
  <c r="I41" i="1" s="1"/>
  <c r="H41" i="1"/>
  <c r="G44" i="1"/>
  <c r="I44" i="1" s="1"/>
  <c r="H44" i="1"/>
  <c r="G45" i="1"/>
  <c r="I45" i="1" s="1"/>
  <c r="H45" i="1"/>
  <c r="G46" i="1"/>
  <c r="I46" i="1" s="1"/>
  <c r="H46" i="1"/>
  <c r="G49" i="1"/>
  <c r="I49" i="1" s="1"/>
  <c r="H49" i="1"/>
  <c r="G50" i="1"/>
  <c r="I50" i="1" s="1"/>
  <c r="H50" i="1"/>
  <c r="G51" i="1"/>
  <c r="I51" i="1" s="1"/>
  <c r="H51" i="1"/>
  <c r="G52" i="1"/>
  <c r="I52" i="1" s="1"/>
  <c r="H52" i="1"/>
  <c r="G53" i="1"/>
  <c r="I53" i="1" s="1"/>
  <c r="H53" i="1"/>
  <c r="G58" i="1"/>
  <c r="I58" i="1" s="1"/>
  <c r="H58" i="1"/>
  <c r="G59" i="1"/>
  <c r="I59" i="1" s="1"/>
  <c r="H59" i="1"/>
  <c r="G61" i="1"/>
  <c r="I61" i="1" s="1"/>
  <c r="H61" i="1"/>
  <c r="G65" i="1"/>
  <c r="I65" i="1" s="1"/>
  <c r="H65" i="1"/>
  <c r="G68" i="1"/>
  <c r="I68" i="1" s="1"/>
  <c r="H68" i="1"/>
  <c r="G69" i="1"/>
  <c r="I69" i="1" s="1"/>
  <c r="H69" i="1"/>
  <c r="G70" i="1"/>
  <c r="I70" i="1" s="1"/>
  <c r="H70" i="1"/>
  <c r="G73" i="1"/>
  <c r="I73" i="1" s="1"/>
  <c r="H73" i="1"/>
  <c r="G75" i="1"/>
  <c r="I75" i="1" s="1"/>
  <c r="H75" i="1"/>
  <c r="G77" i="1"/>
  <c r="I77" i="1" s="1"/>
  <c r="H77" i="1"/>
  <c r="G78" i="1"/>
  <c r="I78" i="1" s="1"/>
  <c r="H78" i="1"/>
  <c r="G81" i="1"/>
  <c r="I81" i="1" s="1"/>
  <c r="H81" i="1"/>
  <c r="G83" i="1"/>
  <c r="I83" i="1" s="1"/>
  <c r="H83" i="1"/>
  <c r="G84" i="1"/>
  <c r="I84" i="1" s="1"/>
  <c r="H84" i="1"/>
  <c r="G87" i="1"/>
  <c r="I87" i="1" s="1"/>
  <c r="H87" i="1"/>
  <c r="G89" i="1"/>
  <c r="I89" i="1" s="1"/>
  <c r="H89" i="1"/>
  <c r="G91" i="1"/>
  <c r="I91" i="1" s="1"/>
  <c r="H91" i="1"/>
  <c r="G94" i="1"/>
  <c r="I94" i="1" s="1"/>
  <c r="H94" i="1"/>
  <c r="G95" i="1"/>
  <c r="I95" i="1" s="1"/>
  <c r="H95" i="1"/>
  <c r="G96" i="1"/>
  <c r="I96" i="1" s="1"/>
  <c r="H96" i="1"/>
  <c r="G99" i="1"/>
  <c r="I99" i="1" s="1"/>
  <c r="H99" i="1"/>
  <c r="G107" i="1"/>
  <c r="I107" i="1" s="1"/>
  <c r="H107" i="1"/>
  <c r="G108" i="1"/>
  <c r="I108" i="1" s="1"/>
  <c r="H108" i="1"/>
  <c r="G221" i="1"/>
  <c r="I221" i="1" s="1"/>
  <c r="H221" i="1"/>
  <c r="G111" i="1"/>
  <c r="I111" i="1" s="1"/>
  <c r="H111" i="1"/>
  <c r="G113" i="1"/>
  <c r="I113" i="1" s="1"/>
  <c r="H113" i="1"/>
  <c r="G115" i="1"/>
  <c r="I115" i="1" s="1"/>
  <c r="H115" i="1"/>
  <c r="G117" i="1"/>
  <c r="I117" i="1" s="1"/>
  <c r="H117" i="1"/>
  <c r="G119" i="1"/>
  <c r="I119" i="1" s="1"/>
  <c r="H119" i="1"/>
  <c r="G121" i="1"/>
  <c r="I121" i="1" s="1"/>
  <c r="H121" i="1"/>
  <c r="G123" i="1"/>
  <c r="I123" i="1" s="1"/>
  <c r="H123" i="1"/>
  <c r="G125" i="1"/>
  <c r="I125" i="1" s="1"/>
  <c r="H125" i="1"/>
  <c r="G127" i="1"/>
  <c r="I127" i="1" s="1"/>
  <c r="H127" i="1"/>
  <c r="G131" i="1"/>
  <c r="I131" i="1" s="1"/>
  <c r="H131" i="1"/>
  <c r="G132" i="1"/>
  <c r="I132" i="1" s="1"/>
  <c r="H132" i="1"/>
  <c r="G135" i="1"/>
  <c r="I135" i="1" s="1"/>
  <c r="H135" i="1"/>
  <c r="G156" i="1"/>
  <c r="I156" i="1" s="1"/>
  <c r="H156" i="1"/>
  <c r="G158" i="1"/>
  <c r="I158" i="1" s="1"/>
  <c r="H158" i="1"/>
  <c r="G165" i="1"/>
  <c r="I165" i="1" s="1"/>
  <c r="H165" i="1"/>
  <c r="G178" i="1"/>
  <c r="I178" i="1" s="1"/>
  <c r="H178" i="1"/>
  <c r="G187" i="1"/>
  <c r="I187" i="1" s="1"/>
  <c r="H187" i="1"/>
  <c r="G189" i="1"/>
  <c r="I189" i="1" s="1"/>
  <c r="H189" i="1"/>
  <c r="G191" i="1"/>
  <c r="I191" i="1" s="1"/>
  <c r="H191" i="1"/>
  <c r="G193" i="1"/>
  <c r="I193" i="1" s="1"/>
  <c r="H193" i="1"/>
  <c r="H4" i="1"/>
  <c r="G4" i="1"/>
  <c r="I4" i="1" s="1"/>
  <c r="H133" i="1" l="1"/>
  <c r="H85" i="1"/>
  <c r="I85" i="1"/>
  <c r="I54" i="1"/>
  <c r="I133" i="1"/>
  <c r="H71" i="1"/>
  <c r="H79" i="1"/>
  <c r="H97" i="1"/>
  <c r="I97" i="1"/>
  <c r="I79" i="1"/>
  <c r="I63" i="1"/>
  <c r="I71" i="1"/>
  <c r="H63" i="1"/>
  <c r="H54" i="1"/>
  <c r="H47" i="1"/>
  <c r="I47" i="1"/>
  <c r="I8" i="1"/>
  <c r="I42" i="1"/>
  <c r="H42" i="1"/>
  <c r="H37" i="1"/>
  <c r="I37" i="1"/>
  <c r="H8" i="1"/>
  <c r="I109" i="1"/>
  <c r="H109" i="1"/>
  <c r="H223" i="1" s="1"/>
  <c r="H163" i="1"/>
  <c r="I163" i="1"/>
  <c r="I223" i="1" l="1"/>
</calcChain>
</file>

<file path=xl/sharedStrings.xml><?xml version="1.0" encoding="utf-8"?>
<sst xmlns="http://schemas.openxmlformats.org/spreadsheetml/2006/main" count="277" uniqueCount="259">
  <si>
    <t>uwagi</t>
  </si>
  <si>
    <t>Podstawowy zestaw do angiografii</t>
  </si>
  <si>
    <t>Introduktor– koszulka + atraumatyczny rozszerzacz, rozmiar 10cm +/-2 cm; średnice 4-9F, z prowadnikiem i igłą w zestawie</t>
  </si>
  <si>
    <t>Krótki zestaw do nakłucia tętnicy promieniowej:  Zawiera: introduktor, dylator, prowadnik 0,018” i igłę; Długość koszulki 10 cm +/- 2cm;  Średnica 4F – 6F; Gładkie przejście pomiędzy koszulką i dylatorem; Posiada szczelną zastawkę hemostatyczną,</t>
  </si>
  <si>
    <t>Torquer: z możliwością stosowania również w prowadnikach hydrofilnych, dla prowadników minimum 0,014” do 0,038”</t>
  </si>
  <si>
    <t>prowadniki hydrofilne proste lub zagięte średnice 0,035”; 0,038” długość minimum 250cm; różne rodzaje sztywności prowadnika. Trwała powłoka hydrofilna na całej długości</t>
  </si>
  <si>
    <t>cewniki angiograficzne</t>
  </si>
  <si>
    <t>Cewniki angiograficzne</t>
  </si>
  <si>
    <t>- średnice 4 i 5F światło 0,035 i 0,038"</t>
  </si>
  <si>
    <t xml:space="preserve">- cewniki  zbrojone drutem stalowym, </t>
  </si>
  <si>
    <t xml:space="preserve">- końcówka atraumatyczna, temperowana,  z dobrą widocznością w rtg. </t>
  </si>
  <si>
    <t>- długości cewnika 40-125cm</t>
  </si>
  <si>
    <t>- cewniki selektywne cerebral i visceral- obowiązkowe kształty dla średnicy 5F</t>
  </si>
  <si>
    <t>5F- H1, JB1, VERT, VTK  długości min.100cm</t>
  </si>
  <si>
    <t>5F-  Van Schie 1-5  długości 65 +/- 5cm</t>
  </si>
  <si>
    <t>5F - SHK1.0, RC1, C1 długości 65 +/-5 cm</t>
  </si>
  <si>
    <t>dodatkowo oceniane parametry:</t>
  </si>
  <si>
    <t>- różnorodność oferowanych krzywizn cewników</t>
  </si>
  <si>
    <t>- widoczność w rtg</t>
  </si>
  <si>
    <t>cewnik diagnostyczny znakowany</t>
  </si>
  <si>
    <t>zadanie 4</t>
  </si>
  <si>
    <t>cewniki angiograficzne z pokryciem hydrofilnym</t>
  </si>
  <si>
    <t>Cewniki diagnostyczne z pokryciem hydrofilnym: szeroka gama krzywizn Dostępne rozmiary: 4F i 5F; Duże światło; Kompatybilne z prowadnikiem  0,038”; Długości cewników 40cm -120cm +/- 10cm</t>
  </si>
  <si>
    <t>zadanie 5</t>
  </si>
  <si>
    <t>cewniki do fibrynolizy</t>
  </si>
  <si>
    <t>Cewniki do fibrynolizy - proste cewniki do fibrynolizy dł. systemu dostarczającego 65-130 cm; 4F,5F, z otworami bocznymi w końcowej części cewnika, w zestawie z prowadnikiem</t>
  </si>
  <si>
    <t>zadanie 6</t>
  </si>
  <si>
    <t>Cewnik wspierający, do trudnych przejść</t>
  </si>
  <si>
    <t>kompatybilny z prowadnikiem 0,018” i 0,035”, długości  90 - 150 cm +/- 10cm; trwała powłoka hydrofilna na odcinku dystalnym; shaft wzmocniony oplotem stalowym odporny na załamaniej; końcówka dystalna temperowana; kształt prosty lub zagięty do wyboru</t>
  </si>
  <si>
    <t>zadanie 7</t>
  </si>
  <si>
    <t>Strzykawki wysokociśnieniowe</t>
  </si>
  <si>
    <t>inflator do angioplastyki wysokociśnieniowy, zakres ciśnień minimum do 25 atmosfer.</t>
  </si>
  <si>
    <t>zadanie 8</t>
  </si>
  <si>
    <t>prowadniki</t>
  </si>
  <si>
    <t>prowadniki diagnostyczne hydrofilne proste i angled z rdzeniem nitinolowym, różne stopnie sztywności,  śr. 0,018’, 0,035", dł. powyżej 250 cm</t>
  </si>
  <si>
    <t>prowadnik stalowy pokryty teflonem, rozmiar, 0,018’, 0.035”, długość minimum 250 cm, zakończenie proste i J</t>
  </si>
  <si>
    <t>prowadnik specjalistyczny do nawigacji  w krętych naczyniach, o stopniowanej gradacji stożkowatości końcówki 0,014" i 0,018"; różne długości, w tym minimum 250cm.</t>
  </si>
  <si>
    <t>prowadnik zapewniający podparcie w dostarczaniu urządzeń do zaopatrywanego miejsca  i pokonywanie zwężeń;  0,014" i 0,018"; różne długości, w tym minimum 250cm.</t>
  </si>
  <si>
    <t>zadanie 9</t>
  </si>
  <si>
    <t>prowadniki 2</t>
  </si>
  <si>
    <t>prowadniki zabiegowe specjalne, super sztywne, do stentgraftów typu Lunderquist (długość prowadnika minimum 250 cm)</t>
  </si>
  <si>
    <t>prowadniki zabiegowe specjalne, o dużej sztywności typu Amplatz, końcówka miękka typu J i prosta (długość prowadnika minimum 250cm)</t>
  </si>
  <si>
    <t>prowadniki typu Rosen(długość prowadnika minimum 250cm)</t>
  </si>
  <si>
    <t>zadanie 10</t>
  </si>
  <si>
    <t>prowadniki 3</t>
  </si>
  <si>
    <t>prowadnik 0,014" i 0,018' dedykowany do pokonywania całkowitej okluzji, różne rodzaje obciążeń końcówki, długość co najmniej 250cm</t>
  </si>
  <si>
    <t>prowadnik specjalistyczny do pokonywania zwężeń, 0,014", końcówkakształtowalna prosta lub zagięta; długość minimum 250cm</t>
  </si>
  <si>
    <t>prowadnik specjalistyczny do pokonywania zwężeń, 0,018", prosta kształtowalna końcówka; długość minimum 250cm</t>
  </si>
  <si>
    <t>zadanie 11</t>
  </si>
  <si>
    <t>koszulki naczyniowe zbrojone</t>
  </si>
  <si>
    <t>koszulki wprowadzające interwencyjne zbrojone spiralnym oplotem, 4-9F, pokrycie hydrofilne, dobrze widoczne w promieniach końcówka, w zestawie poszerzadła kompatybilne z prowadnikami 0,018, oraz 0,035 (0,038)”. 40 i 55 +/- 5cm. końcówki proste oraz zagięte – krzywizny BLKN, ANL1, ANL2, ANL3.</t>
  </si>
  <si>
    <t>koszulki wprowadzające interwencyjne zbrojone spiralnym oplotem, wykonane z PTFE, proste i zagięte (ANL1), w tym koszulki dedykowane do zaopatrywania tętnic szyjnych;pokrycie hydrofilne, dobrze widoczna w promieniach rtg końcówka.; poszerzało standardowe lub elastyczne; średnice 4-12F; długości 40-110cm +/-5cm.</t>
  </si>
  <si>
    <t>koszulki wprowadzające niezbrojone, proste, odporne na załamania, cieniodajna końcówka, 6-12F, długości 30 i 45cm +/-5cm</t>
  </si>
  <si>
    <t>Koszulki o dużych średnicach, odporne na załamania, końcówka cieniodajna średnice 10-18F z długościami w przedziale 30-80 +/- 5cm.</t>
  </si>
  <si>
    <t>zadanie 12</t>
  </si>
  <si>
    <t>pętla do usuwania ciał obcych</t>
  </si>
  <si>
    <t>pętla do usuwania ciał obcych z układu naczyniowego</t>
  </si>
  <si>
    <t>zadanie 13</t>
  </si>
  <si>
    <t>balony do angioplastyki</t>
  </si>
  <si>
    <t>cewnik balonowy uniwersalny „over the wire”, pokrycie  ułatwiające przeprowadzenie przez zmiany;  kompatybilne z prowadnikiem  0,035";  dostępne średnice od 3 do 12 mm; dla średnic 4-7mm dostępne długości 20 - 200 mm +/-10 mm;  długość układu wprowadzającego 80 i 135 cm (+/- 15cm); wymagany introduktor dla średnic do 10mm maksymalnie 6F</t>
  </si>
  <si>
    <t>cewniki balonowe „over the wire”kompatybilne z balonem 0,018”</t>
  </si>
  <si>
    <t>cewnik balonowy do interwencji poniżej kolana</t>
  </si>
  <si>
    <t xml:space="preserve"> pokrycie  ułatwiające przeprowadzenie przez zmiany; kompatybilne z prowadnikiem  0,014";  dostępne długości 20 - 200mm +/- 10 mm;  dostępne śr.1,5 – 4,0mm,długość układu dostarczającego 90 i 135cm (+/- 15cm); możliwość zastosowania introducera 4F; „over the wire”</t>
  </si>
  <si>
    <t>zadanie 14</t>
  </si>
  <si>
    <t>stenty</t>
  </si>
  <si>
    <t>stent rozprężany na balonie:</t>
  </si>
  <si>
    <t>stent kobaltowo-chromowy lub stalowy; kompatybilny z prowadnikiem 0,035”; dł. układu wprowadzającego 80 i 135 cm (+/- 15cm); dostępne średnice od 5,0 do 10,0 mm;  dostępne różne długości stentu w zakresie 20-60 mm +/- 5mm, kompatybilne z introducerem 6F dla średnic od 6-9mm</t>
  </si>
  <si>
    <t>zadanie 15</t>
  </si>
  <si>
    <t>stenty samorozprężalne</t>
  </si>
  <si>
    <t>stentysamorozprężalnenitynolowe, kompatybilne z prowadnikiem 0,035”,  możliwość zastosowania introducera 6F  dla wszystkich rozmiarów;  długość układu wprowadzającego 90 cm i 130 cm (+/- 20cm);  dostępne średnice od 5 do 10 mm;  dostępne długości od 30 do 100mm +/- 10mm</t>
  </si>
  <si>
    <t>stentysamorozprężalnenitynolowe, kompatybilne z prowadnikiem 0,035”,  możliwość zastosowania introducera 6F  dla wszystkich rozmiarów;  długość układu wprowadzającego 90 cm i 130 cm (+/- 15cm);  dostępne średnice od 5 do 7 mm;  dostępne długości od 30 do 150mm +/- 10mm</t>
  </si>
  <si>
    <t xml:space="preserve">stentysamorozprężalnenitylonowe, kompatybilne z prowadnikiem 0,018”,  możliwość zastosowania introducera4F  dla wszystkich rozmiarów;  długość układu wprowadzającego 90 cm i 130 cm (+/- 15cm);  dostępne średnice od 4 do 7 mm;  dostępne długości od 30 do 100mm </t>
  </si>
  <si>
    <t>zadanie 16</t>
  </si>
  <si>
    <t>specjalistyczny stent do tętnicy podkolanowej i udowej powierzchownej 1</t>
  </si>
  <si>
    <t>Samorozprężalny, elastyczny stentzamkniętokomórkowy wykonany z 6 par włókien nitinolowych, tkanych helikalnie w zamkniętej geometrii komórek, o wysokiej odporność na zginanie i rozciąganie oraz skręcanie potwierdzone testami wytrzymałościowymi (10 milionów cykli bez uszkodzenia)</t>
  </si>
  <si>
    <t>zadanie 17</t>
  </si>
  <si>
    <t>specjalistycznystent do tętnicy podkolanowej i udowej powierzchownej 2</t>
  </si>
  <si>
    <t>Samorozprężalny, elastyczny stentnitinolowy, o wysokiej odporność na zginanie i rozciąganie oraz skręcanie potwierdzone testami wytrzymałościowymi. średnice 5,6,7 mm; Systen dedykowany do implantacji w tętnicy podkolanowej, wszystkie odcinki (P1, P2, P3).</t>
  </si>
  <si>
    <t>zadanie 18</t>
  </si>
  <si>
    <t>stenty samorozprężalne repozycjonowane o dużych średnicach</t>
  </si>
  <si>
    <t>stentysamorozprężalny wykonany ze stopu stali z kobaltem; system dostawczy akceptujący prowadnik 0,035” „over the wire”; długość cewnika dostawczego 75 oraz 135cm; stent o dużej elastyczności, miękkości i możliwości dopasowania do kształtu naczynia; możliwość ponownego złożenia - całkowicie repozycjonowalny; średnice: 5-25mm +/- 2 mm, długości: 20-140mm +/- 10mm</t>
  </si>
  <si>
    <t>Cewnik balonowy uniwersalny o dużej średnicy 5-20mm +/- 2 mm; różne długości w zakresie 20-60 mm +/- 5 mm</t>
  </si>
  <si>
    <t>zadanie 19</t>
  </si>
  <si>
    <t>prowadnik z filtrem do neuroprotekcji</t>
  </si>
  <si>
    <t>Prowadnik 0,014" o długości 190 cm oraz 300 cm z platynową miękką kształtowalną końcówką; umieszczony w sposób niecentryczny wobec koszyka filtra, koszyk filtra umocowany w sposób ruchomy – gwarantujący obrót na prowadniku, filtr w postaci pętli nitinolowejsamorozprężalnej z koszykiem/membraną o porowatości 110mikronów, rozmiar dopasowujący się do różnych średnic naczynia w zakresie od 3,5 do 5,5mm; koszulka dostawcza w systemie Monorail o profilu przejścia 3,2F</t>
  </si>
  <si>
    <t>zadanie 20</t>
  </si>
  <si>
    <t>Stentsamorozprężalny do tętnic szyjnych nitynolowy z systemem dostawczym typu monorail;  kompatybilny z  koszulką 6F; długości 20 - 40 mm +/- 4mm;  średnice: od 5 do 10 mm +/- 1mm, dostepne także stentytaperowane;  dostępne stenty o budowie zamknięto- i otwarto komórkowej</t>
  </si>
  <si>
    <t>System protekcji dystalnej typu filtr możliwość zastosowania protekcji do tętnicy o średnicy 3 do 7 mm +/- 1 mm; długość systemu 190 cm i 300cm =/- 20cm; dostępne systemy z montowanym prowadnikiem i z prowadnikiem niezależnym</t>
  </si>
  <si>
    <t>zadanie 21</t>
  </si>
  <si>
    <t>cewniki balonowe do tętnicy szyjnej</t>
  </si>
  <si>
    <t>Cewnik balonowy typu Rx; długość systemu 90 - 140 cm (+/-15cm); dostępne średnice od 1,5 do 7,0 mm +/- 1mm dostępne długości 10-60mm; ciśnienie RBP 14 atm; kompatybilny z prowadnikiem 0,014"</t>
  </si>
  <si>
    <t>zadanie 22</t>
  </si>
  <si>
    <t>Stenty do tętnic szyjnych z mikrosiateczką</t>
  </si>
  <si>
    <t>stentynitinolowe o strukturze plecionej, dwuwartwowa konstrukcja z mikrosiateczką zapobiegającą mikroembolizacji; bardzo małe komórki stentu uniemożliwiające uwalnianie się blaszkimiażdżycowe, średnice od 5 do 10 mm; różne długości w zakresie 25,-40mm +/- 4 mm; stenty w systemie RX , kompatybilne z koszulką 5 Fr</t>
  </si>
  <si>
    <t>zadanie 23</t>
  </si>
  <si>
    <t>Stenty do tętnic nerkowych</t>
  </si>
  <si>
    <t>Stenty do naczyń nerkowych, długość stentu od 12 do 18 mm (+/- 3mm)</t>
  </si>
  <si>
    <t>średnice od 4,0 do 7mm(+/- 1mm), niski profil stentu; ciśnienie RBP minimum 12 Bar; kompatybilny z prowadnikiem 0,014"; wysoka siła radialna</t>
  </si>
  <si>
    <t>zadanie 24</t>
  </si>
  <si>
    <t>zadanie 25</t>
  </si>
  <si>
    <t>stentgraft obwodowy montowany na balonie</t>
  </si>
  <si>
    <t>Stent wykonany ze stali nierdzewnej lub stopu kobaltowo-chromowego; pokrycie PTFE; kompatybilny z prowadnikiem 0,035"; balon niepodatny OTW. System wprowadzania minimum 70 cm, dostępne średnice: 5,6,7,8,9,10 mm, dostępne długości: do 58mm +/- 3mm). Kompatybilny z koszulką 6-7F (w zależności od średnicy). System wprowadzania 75 i 120 +/- 5cm.</t>
  </si>
  <si>
    <t>Stent wykonany ze stali nierdzewnej lub stopu kobaltowo-chromowego; pokrycie PTFE; średnice: 12,14,16 mm, dostępne długości do 58mm +/- 3mm. Kompatybilny z koszulką do 11F (w zależności od średnicy).System wprowadzania 75 i 120 +/- 5cm.</t>
  </si>
  <si>
    <t>Stent wykonany ze stali nierdzewnej lub stopu kobaltowo-chromowego; pokrycie PTFE; średnice: 18-24 mm, dostępne długości do 53mm +/-5mm. Kompatybilny z koszulką do 14F (w zależności od średnicy).System wprowadzania 75 i 120 +/- 5cm.</t>
  </si>
  <si>
    <t>zadanie 26</t>
  </si>
  <si>
    <t>stentgraft obwodowy PTFE nitinol</t>
  </si>
  <si>
    <t>Stentgraft obwodowy</t>
  </si>
  <si>
    <t xml:space="preserve"> - stentgraft wykonany z drutu nitinolowego pokrytego od wewnątrz materiałem PTFE</t>
  </si>
  <si>
    <t>-  powierzchnia wewnętrzna pokryta heparyną</t>
  </si>
  <si>
    <t xml:space="preserve">-  bezszwowy sposób łączenia szkieletu z materiałem pokrywającym </t>
  </si>
  <si>
    <t>- możliwość łączenia kilku endoprotez w sposób teleskopowy</t>
  </si>
  <si>
    <t>- giętki system wprowadzający i stentgraft umożliwiające implantację w krętych naczyniach obwodowych</t>
  </si>
  <si>
    <t xml:space="preserve"> - zakres rozmiarów: </t>
  </si>
  <si>
    <t>średnice endoprotez od 5 do 13 mm; długość do 10cm</t>
  </si>
  <si>
    <t>średnice endoprotez od 5 do 10 mm; długość do 15cm</t>
  </si>
  <si>
    <t>średnice endoprotez od 5 do 8 mm; długość do 25cm</t>
  </si>
  <si>
    <t>zadanie 27</t>
  </si>
  <si>
    <t>stenty do tętnic goleni</t>
  </si>
  <si>
    <t>stent samorozprężalny, platforma 0.014 lub 0.018 ”; średnice 3-6mmdługości 20-80mm +/-10mm</t>
  </si>
  <si>
    <t>zadanie 28</t>
  </si>
  <si>
    <t>balony uwalniające lek</t>
  </si>
  <si>
    <t>Cewnik balonowy powlekany paclitaxelem; system OTW; dostępne średnice: 2-8mm i długości od 40 do 150mm (w zależności od średnicy)</t>
  </si>
  <si>
    <t>zadanie 29</t>
  </si>
  <si>
    <t>Cewnik do aspiracji skrzeplin</t>
  </si>
  <si>
    <t>zbrojenie na całej długości cewnika; powłoka hydrofilna o długości 40 cm w części dystalnej cewnika; długość końcówki 4 mm dla 6 i 7 Fr, 7 mm dla 8 Fr wyprofilowana i zaokrąglona w celu bezpiecznej i efektywnej aspiracji; system RX ; długość użytkowa cewnika 130 cm+/- 15cm; kompatybilność z prowadnikiem 0,014”</t>
  </si>
  <si>
    <t>zadanie 30</t>
  </si>
  <si>
    <t>Spirale do embolizacji obwodowej</t>
  </si>
  <si>
    <t>spirale wykonane z platyny średnicy pierwotnej 0.018” i 0.035”, pokryte „włoskami z dakronu przyspieszającego embolizację; kompatybilne z cewnikiem o minimalnym świetle wewnętrznym 0.038” oraz 0.021” w zależności od średnicy pierwotnej zwoju; kompatybilne z prowadnikiem 0.035” i 0.018”;; spirale o kształcie prostym i heliakalnym: średnice 2-7 mm; długość spirali po rozprężeniu: 2-17 mm; spirale o kształcie stożka</t>
  </si>
  <si>
    <t>zadanie 31</t>
  </si>
  <si>
    <t>przyrząd do przycinania zastawek z żył</t>
  </si>
  <si>
    <t>atraumatyczny przyrząd do przycinania zastawek żylnych 2,5-4 mm co 0,5mm</t>
  </si>
  <si>
    <t>zadanie 32</t>
  </si>
  <si>
    <t>korek naczyniowy do embolizacji naczyń</t>
  </si>
  <si>
    <t>średnica korka 3-22mm; cewnik w zależności od średnicy korka 4-9F; możliwość repozycjonowania korka</t>
  </si>
  <si>
    <t>cewniki Fogarty’egodwuświatłowe</t>
  </si>
  <si>
    <t>cewniki Fogarty’egodwuświatłowe do embolektomii; średnica napompowanego balonu 5-14; w zależności od średnicy kompatybilne z prowadnikami 0,018”; 0,035”; 0,038”.</t>
  </si>
  <si>
    <t>Zadanie 34</t>
  </si>
  <si>
    <t>System mocowania stentgraftów do ściany aorty za pomocą wkrętów</t>
  </si>
  <si>
    <t>System mocowania stentgraftów do ściany aorty za pomocą wkrętów naczyniowychw rozmiarach 16F i 18F</t>
  </si>
  <si>
    <t>koszulka sterowalna</t>
  </si>
  <si>
    <t>Kosziulka z możliwością sterowania częścią końcową celem uzyskania potrzebnego zagięcia. Średnica koszuli 6,5-8,5F długości 45 i 55 cm +/- 5cm</t>
  </si>
  <si>
    <t>zadanie 36</t>
  </si>
  <si>
    <t>stent uwalniający lek paclitaxel</t>
  </si>
  <si>
    <t>Stentnitinolowy uwalniający paclitaxel, dedykowany do zaopatrywania tętnicu udowej i podkolanowej. - introduktor 6f, prowadnik 0,035"</t>
  </si>
  <si>
    <t xml:space="preserve">minimalne średnice 6 i 7 mm dla długości 40-120mm. </t>
  </si>
  <si>
    <t>dodatkowo oceniane - większy zakres średnic i długości.</t>
  </si>
  <si>
    <t>zadanie 37</t>
  </si>
  <si>
    <t>balony wysokociśnieniowe do angioplastyki przetok dializacyjnych</t>
  </si>
  <si>
    <t>Cewnik balonowy OTW wysokociśnieniowy , średnice 5-12 mm, długości 2-8 cm. O,035". RBP minimum 30atm.</t>
  </si>
  <si>
    <t>Inflator do angioplastyki minimum 40atm</t>
  </si>
  <si>
    <t>zadanie 38</t>
  </si>
  <si>
    <t>Stentgrafty aortalno-biodrowe</t>
  </si>
  <si>
    <t>- stengraft rozwidlony lub aorto-uni-iliac (dostępny katalogowo), do leczenia tętniaków aorty brzusznej o budowie modułowej</t>
  </si>
  <si>
    <t xml:space="preserve">- umocowanie nadnerkowe, za pomocą haczyków                                                       </t>
  </si>
  <si>
    <t>- wykonany z nitynolu z powłoką poliestrową – możliwe obrazownaie w NMR</t>
  </si>
  <si>
    <t xml:space="preserve">- dobra widoczność w RTG                                                         </t>
  </si>
  <si>
    <t>- oferowany w rozmiarze: średnica części aortalnej od 23+/-1mm do 36 mm, umożliwiające zaopatrzenie aorty do średnicy 32mm.</t>
  </si>
  <si>
    <t>- możliwość zastosowania w krótkiej szyi tętniaka (10mm), zastosowania technik kominowych lub alternatywnych rozwiązań.</t>
  </si>
  <si>
    <t>-  średnica odnogi i biodrowej umożliwiająca zaopatrzenie tętnicy  do 25mm lub dodatkowe komponenty umożliwiające zaopatrzenie naczynia tej średnicy</t>
  </si>
  <si>
    <t xml:space="preserve"> - wykonawca zagwarantuje dostarczenie dowolnej ilości odnóg do zabiegów w celu pełnego wyłączenia tętniaka u pacjenta (także redo)</t>
  </si>
  <si>
    <t xml:space="preserve">- do systemów aorto-uni-iliac dołączony jest ocluder średnicy do 24mm       </t>
  </si>
  <si>
    <t>- w zestawie cewnik balonowy niskociśnieniowy do modelowania stengraftu i koszule do wprowadzenia balonu</t>
  </si>
  <si>
    <t>Wykonawca utworzy depozyt umożliwiający zaopatrywanie zdeponowanym w magazynie sprzętem przypadków pilnych.</t>
  </si>
  <si>
    <t>Możliwość zastąpienia i pilnego dostarczenia stentgraftu piersiowego o następujących parametrach</t>
  </si>
  <si>
    <t xml:space="preserve">- wykonany z nitynolu z powłoką poliestrową               </t>
  </si>
  <si>
    <t>- dobra widoczność w RTG</t>
  </si>
  <si>
    <t>- oferowany w rozmiarze do 46 mm</t>
  </si>
  <si>
    <t>- dostępne modele proste i zwężające się</t>
  </si>
  <si>
    <t xml:space="preserve">- wykonawca zagwarantuje dostarczenie dowolnej ilości części do zabiegów w celu pełnego wyłączenia tętniaka         </t>
  </si>
  <si>
    <t xml:space="preserve">- w zestawie cewnik balonowy niskociśnieniowy do modelowania stengraftu i koszule do wprowadzenia balonu </t>
  </si>
  <si>
    <t>zadanie 39</t>
  </si>
  <si>
    <t>Stentgrafty aortalno-biodrowe z modułem rozgałęzienia do tętnic biodrowych wewnętrznych</t>
  </si>
  <si>
    <t>moduł aortalny</t>
  </si>
  <si>
    <t>- Stentgraft o budowie modułowej składający się z systemu do zaopatrzernia tętniaka aorty brzusznej (stentgraft podstawowy; odnogi biodrowe)  -  zgodny z zastosowanym modułem iliac branch, do kompleksowego zaopatrzenia patologii.</t>
  </si>
  <si>
    <t xml:space="preserve">- W zestawie – niezbędna ilość części potrzebna do zaopatrzenia współistniejącego tętniaka aorty brzusznej i drugiej osi biodrowej po zastosowaniu systemu ilac branch, balon niskociśnieniowy do doprężenia stentgraftów. </t>
  </si>
  <si>
    <t>moduł biodrowy</t>
  </si>
  <si>
    <t>- Stentgraft iliac branch</t>
  </si>
  <si>
    <t>- Współpraca z prowadnikiem 0,035 cala</t>
  </si>
  <si>
    <t>- Stentgraft nie powoduje przeciwwskazań do wykonaniabadania MRI</t>
  </si>
  <si>
    <t xml:space="preserve">-W zestawie – niezbędna ilość części potrzebna do zaopatrzenia tętniaka tętncy bodorwej, balon niskociśnieniowy do doprężenia stentgraftów. </t>
  </si>
  <si>
    <t>zadanie 40</t>
  </si>
  <si>
    <t>stentgraft niskoprofilowy</t>
  </si>
  <si>
    <t>Stentgraft nitynolowy, niskoprofilowy do aorty brzusznej, uniwersalny (wieloczęściowy) - korpus i odnogi biodrowe, system nadnerkowy:</t>
  </si>
  <si>
    <t>- posiada fiksację nadnerkową za pomocą wolnego segmentu wyposażonego w haki zapewniające trwałe umiejscowienie stentgraftu w szyi tętniaka</t>
  </si>
  <si>
    <t>-oferowany jest w rozmiarach części aortalnej do śr. 36 mm</t>
  </si>
  <si>
    <t xml:space="preserve">- body dostarczane jest w formie załadowanej do systemu wprowadzającego o średnicy 16Fr ( średnica do 32mm) oraz 17Fr (średnica 36mm) </t>
  </si>
  <si>
    <t>- nogawki dostarczane są w formie załadowanej do systemu wprowadzającego o średnicy 12Fr ( średnica do16mm) oraz 14Fr ( średnica 20-24mm)</t>
  </si>
  <si>
    <t xml:space="preserve">- introducer wyposażony w dilatator i zbrojoną koszulkę naczyniową będącą integralna częścią zestawu wyposażoną w zastawkę. </t>
  </si>
  <si>
    <t>-  dostarczany z zestawem zabiegowym do implantacji graftów wewnątrznaczyniowych</t>
  </si>
  <si>
    <t>możliwość zastąpienia stentgraftem brzusznym na bazie stentu stalowego o dużej wytrzymałości radialnej</t>
  </si>
  <si>
    <t>- budowa modułowa: korpus i odnogi biodrowe</t>
  </si>
  <si>
    <t>-moduł aortalny 22-36mm; odnogi biodrowe 9 do 24mm</t>
  </si>
  <si>
    <t xml:space="preserve">-maksymalna średnica systemu wprowadzającego dla korpusi  - 22F </t>
  </si>
  <si>
    <t>30</t>
  </si>
  <si>
    <t>zadanie 41</t>
  </si>
  <si>
    <t xml:space="preserve">Stentgraft piersiowy </t>
  </si>
  <si>
    <t>- Wymagane wymiary stentgraftu: średnica od 22 do 42 mm oraz System wprowadzający o średnicy maksymalnej 22F.</t>
  </si>
  <si>
    <t>- widoczność w skopii, możliwość korekty ustawienia graftu po wstępnym rozprężeniu</t>
  </si>
  <si>
    <t>- dostępny stentgraft zbudowany na bazie nitinolowegostentu o wymiarach: średnica 24 do 46mm oraz długość systemem wprowadzającym o maksymalnej średnicy 20F</t>
  </si>
  <si>
    <t>w rozwarstwieniach aorty typu B.</t>
  </si>
  <si>
    <t>- w zestawie cewnik balonowy niskociśnieniowy do modelowania stengraftu i koszule do wprowadzenia balony.</t>
  </si>
  <si>
    <t>zadanie 42</t>
  </si>
  <si>
    <t>system zamknięcia miejsca nakłucia naczynia</t>
  </si>
  <si>
    <t xml:space="preserve">system pozwalający na zamknięcie miejsca nakłucia naczynia za pomocą koszulki 5-8F. </t>
  </si>
  <si>
    <t>zadanie 43</t>
  </si>
  <si>
    <t>Shunt szyjny</t>
  </si>
  <si>
    <t>Shunt do śródoperacyjnego zabezpieczenia przepływu przez tętnicę szyjną. System uszczelnienia tętnic za pomocą 2 baloników, bez użycia klemów. Port do przepłukiwania shuntu.</t>
  </si>
  <si>
    <t>zadanie 45</t>
  </si>
  <si>
    <t>taśmy ze znacznikami radiologicznymi</t>
  </si>
  <si>
    <t>zadanie 46</t>
  </si>
  <si>
    <t>Łata z osierdzia wołowego</t>
  </si>
  <si>
    <t>Wartość brutto</t>
  </si>
  <si>
    <t>razem</t>
  </si>
  <si>
    <t>RAZEM</t>
  </si>
  <si>
    <t xml:space="preserve">Łata z wołowej tkanki osierdziowej wytrzymała na rozciąganie biokompatybilna z tkankami pacjenta. Wielkość 5-6cm x 8-10cm </t>
  </si>
  <si>
    <t>Długość 30 +/- 5cm i 50+/- 5cm; podziałka milimetrowa i centymetrowa; doskonała widoczność w rtg; samoprzyczepna a20szt.</t>
  </si>
  <si>
    <t xml:space="preserve">protezy naczyniowe </t>
  </si>
  <si>
    <t>Proteza naczyniowa, prosta, dziana, uszczelniana kolagenem, jednostronnie welurowana, przepuszczalność wody &lt;5ml/cm2/min, co sprawia, że wstępne wykrzepianie nie jest konieczne.</t>
  </si>
  <si>
    <t>Średnica 8,10,12,16,18,20,22,24mm, długość. 15-20cm</t>
  </si>
  <si>
    <t>Średnica 6, 8,10,12 mm, długość. 30-40cm</t>
  </si>
  <si>
    <t>Średnice 8,10mm długość 55-70cm</t>
  </si>
  <si>
    <t>Proteza naczyniowa, rozwidlona, dziana, uszczelniana kolagenem,  jednostronnie welurowana, przepuszczalność wody&lt;5ml/cm2/min, co sprawia, że wstępne wykrzepianie nie jest konieczne</t>
  </si>
  <si>
    <t>średnica: 14/7, 16/8, 18/9, 20/10, 22/11, długość 40-50 cm</t>
  </si>
  <si>
    <t>Proteza naczyniowa wykonana z PTFE, niezbrojona, sterylna, o dwustronnej budowie ściany, co umożliwia jej nacięcie podłużne bez potrzeby zakładania szwów zabezpieczających.</t>
  </si>
  <si>
    <t>Średnica 6 mm; dł. 20-30 cm</t>
  </si>
  <si>
    <t>Średnica 6,8 mm, dł. 70-80cm</t>
  </si>
  <si>
    <t>Proteza naczyniowa wykonana z PTFE, zbrojona, z usuwalnym spiralnym zbrojeniem wykonanym z PTFE sterylna, o dwustronnej budowie ściany, co umożliwia jej nacięcie podłużne bez potrzeby zakładania szwów zabezpieczających.</t>
  </si>
  <si>
    <t>Średnica 6,8 mm, dł. 70-80 cm</t>
  </si>
  <si>
    <t>protezy naczyniowe dziane i łaty</t>
  </si>
  <si>
    <t>Proteza naczyniowa dziana, prosta , niezbrojone, uszczelniana kolagenem, jednostronnie zewnętrznie welurowana z dodatkowym odwróconym splotem, standardowa gr. ściany 0,49 mm; przepuszczalność do 5 ml/cm2/min, przeciw drobnoustrojom, impregnowane solami srebra - srebro uwalnia się najaktywniej w przeciągu pierwszych 24 godzin i utrzymuje do miesiąca czasu od momentu wszczepienia protezy; triklosan uwalnia się najaktywniej w przeciągu pierwszych 24 godz po inplantacji i utrzymuje do 6 dni od czasu wszczepienia protezy</t>
  </si>
  <si>
    <t>Średnica 8mm, długość. 60cm</t>
  </si>
  <si>
    <t>Proteza naczyniowa dziana, rozwidlona , niezbrojone, uszczelniana kolagenem, jednostronnie zewnętrznie welurowana z dodatkowym odwróconym splotem, standardowa gr. ściany 0,49 mm; przepuszczalność do 5 ml/cm2/min, przeciw drobnoustrojom, impregnowane solami srebra  -srebro uwalnia się najaktywniej w przebiegu pierwszych 24 godzin i utrzymuje się do miesiąca czasu od momentu wszczepienia protezy triklosan uwalnia się najaktywniej w przeciągu pierwszych 24 godzin po implantacji i utrzymuje do 6 dni od czasu wszczepienia protezy</t>
  </si>
  <si>
    <t>Średnice 14/7, 16/8 długość 40cm</t>
  </si>
  <si>
    <t>Łata naczyniowa dziana, poliestrowa, uszczelniana kolagenem, z dodatkowym odwróconym splotem, impregnowane solami srebra; przepuszczalność nie większa niż 5ml/cm/min; grubość ściany 0,41 mm (ultrathin). Z markerem przez środek łaty.</t>
  </si>
  <si>
    <t>Szerokość/ długość: 10 x 150, 14 x 75, 25 x 100 mm</t>
  </si>
  <si>
    <t>Łata naczyniowa dziana, poliestrowa, uszczelniana kolagenem, z dodatkowo odwróconym splotem; przepuszczalność&lt; 5ml/cm2/min;łata o grubości 0,41mm (ultrathin). Łata w wersji taperowanej i prostej-do wyboru; z markerem przez środek łaty.</t>
  </si>
  <si>
    <t>Średnica 6, 8,10,12,14;dł. 75-150mm</t>
  </si>
  <si>
    <t xml:space="preserve"> </t>
  </si>
  <si>
    <t>cewnik diagnostyczny znakowany - cewnik typu pigtail z bocznymi otworkami  5F ze znacznikami - od 10 do 20 znaczników.  Minimalna długość 70 cm.</t>
  </si>
  <si>
    <r>
      <t>systemy stentów do tętnic szyjnych</t>
    </r>
    <r>
      <rPr>
        <sz val="12"/>
        <color indexed="8"/>
        <rFont val="Arial Narrow"/>
        <family val="2"/>
        <charset val="238"/>
      </rPr>
      <t> </t>
    </r>
  </si>
  <si>
    <t>Zadanie 33</t>
  </si>
  <si>
    <t>zadanie 35</t>
  </si>
  <si>
    <t>zadanie 44</t>
  </si>
  <si>
    <r>
      <t xml:space="preserve">koszulki wprowadzające interwencyjne wielozadaniowe, , wykonane z PTFE, zbrojone spiralnym oplotem, dystalne opaska cieniodajnądobrze widoczne w promieniach rtg;średnice 4-9F, długości 30-90cm </t>
    </r>
    <r>
      <rPr>
        <sz val="10"/>
        <color indexed="8"/>
        <rFont val="Arial Narrow"/>
        <family val="2"/>
        <charset val="238"/>
      </rPr>
      <t>(30; 45; 55; 70; 90)</t>
    </r>
  </si>
  <si>
    <t>ZADANIE 1</t>
  </si>
  <si>
    <t>ZADANIE 2</t>
  </si>
  <si>
    <t>ZADANIE 3</t>
  </si>
  <si>
    <t>LP</t>
  </si>
  <si>
    <t>Nazwa</t>
  </si>
  <si>
    <t>Ilość</t>
  </si>
  <si>
    <t>Cena netto zł</t>
  </si>
  <si>
    <t>Stawka VAT</t>
  </si>
  <si>
    <t>Cena brutto zł</t>
  </si>
  <si>
    <t>Wartość netto zł</t>
  </si>
  <si>
    <t>Kod towaru</t>
  </si>
  <si>
    <r>
      <t>pokrycie  ułatwiające przeprowadzenie przez zmiany; kompatybilne z prowadnikiem  0,018";  dostępne długości 20 - 200mm +/- 10 mm;  dostępne śr.2 – 6mm</t>
    </r>
    <r>
      <rPr>
        <sz val="10"/>
        <color indexed="8"/>
        <rFont val="Arial Narrow"/>
        <family val="2"/>
        <charset val="238"/>
      </rPr>
      <t>; długość układu dostarczającego 90 i 135cm (+/- 15cm); możliwość zastosowania introduceramaksymalnie 5F</t>
    </r>
  </si>
  <si>
    <r>
      <t xml:space="preserve">Stentgraft piersiowy zbudowany na bazie stentu </t>
    </r>
    <r>
      <rPr>
        <sz val="10"/>
        <color indexed="8"/>
        <rFont val="Arial Narrow"/>
        <family val="2"/>
        <charset val="238"/>
      </rPr>
      <t>stalowego, dający poszczególnym segmentom optymalną siłę rozprężania przy dużej wytrzymałości radialnej.</t>
    </r>
  </si>
  <si>
    <r>
      <t xml:space="preserve">- Możliwość zastosowania części taperowanych i podwójnie taperowanych oraz możliwość dostarczenia dystalnej części w postaci segmentowanego stentu stalowego bez pokrycia </t>
    </r>
    <r>
      <rPr>
        <b/>
        <sz val="10"/>
        <color indexed="8"/>
        <rFont val="Arial Narrow"/>
        <family val="2"/>
        <charset val="238"/>
      </rPr>
      <t>do zastosowania</t>
    </r>
  </si>
  <si>
    <t>PODPIS KWALIFIKOWANY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</si>
</sst>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sz val="12"/>
      <color rgb="FF000000"/>
      <name val="Arial Narrow"/>
      <family val="2"/>
      <charset val="238"/>
    </font>
    <font>
      <sz val="12"/>
      <color indexed="8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b/>
      <u/>
      <sz val="10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9"/>
      <color theme="1"/>
      <name val="Arial Narrow"/>
      <family val="2"/>
      <charset val="238"/>
    </font>
    <font>
      <i/>
      <sz val="12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3">
    <xf numFmtId="0" fontId="0" fillId="0" borderId="0" xfId="0"/>
    <xf numFmtId="164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4" fontId="3" fillId="0" borderId="0" xfId="2" applyFont="1" applyFill="1" applyAlignment="1">
      <alignment horizontal="center" vertical="center"/>
    </xf>
    <xf numFmtId="9" fontId="3" fillId="0" borderId="0" xfId="1" applyFont="1" applyFill="1" applyAlignment="1">
      <alignment horizontal="center" vertical="center"/>
    </xf>
    <xf numFmtId="44" fontId="3" fillId="0" borderId="1" xfId="2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2" fillId="0" borderId="0" xfId="0" applyFont="1"/>
    <xf numFmtId="164" fontId="8" fillId="0" borderId="1" xfId="0" applyNumberFormat="1" applyFont="1" applyBorder="1" applyAlignment="1">
      <alignment vertical="center" wrapText="1"/>
    </xf>
    <xf numFmtId="44" fontId="3" fillId="0" borderId="1" xfId="2" applyFont="1" applyFill="1" applyBorder="1" applyAlignment="1">
      <alignment vertical="center" wrapText="1"/>
    </xf>
    <xf numFmtId="44" fontId="3" fillId="0" borderId="0" xfId="2" applyFont="1" applyFill="1" applyAlignment="1">
      <alignment vertical="center"/>
    </xf>
    <xf numFmtId="0" fontId="2" fillId="0" borderId="1" xfId="0" applyFont="1" applyBorder="1" applyAlignment="1">
      <alignment vertical="center"/>
    </xf>
    <xf numFmtId="44" fontId="2" fillId="0" borderId="1" xfId="2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4" fontId="8" fillId="0" borderId="1" xfId="2" applyFont="1" applyFill="1" applyBorder="1" applyAlignment="1">
      <alignment vertical="center" wrapText="1"/>
    </xf>
    <xf numFmtId="44" fontId="8" fillId="0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4" fontId="5" fillId="0" borderId="1" xfId="2" applyFont="1" applyFill="1" applyBorder="1" applyAlignment="1">
      <alignment vertical="center" wrapText="1"/>
    </xf>
    <xf numFmtId="44" fontId="5" fillId="0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4" fontId="3" fillId="0" borderId="1" xfId="2" applyFont="1" applyFill="1" applyBorder="1" applyAlignment="1">
      <alignment vertical="center"/>
    </xf>
    <xf numFmtId="9" fontId="3" fillId="0" borderId="1" xfId="1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44" fontId="13" fillId="2" borderId="1" xfId="2" applyFont="1" applyFill="1" applyBorder="1" applyAlignment="1">
      <alignment vertical="center" wrapText="1"/>
    </xf>
    <xf numFmtId="9" fontId="13" fillId="2" borderId="1" xfId="1" applyFont="1" applyFill="1" applyBorder="1" applyAlignment="1">
      <alignment horizontal="center" vertical="center" wrapText="1"/>
    </xf>
    <xf numFmtId="44" fontId="13" fillId="2" borderId="1" xfId="2" applyFont="1" applyFill="1" applyBorder="1" applyAlignment="1">
      <alignment horizontal="center" vertical="center" wrapText="1"/>
    </xf>
    <xf numFmtId="0" fontId="13" fillId="2" borderId="1" xfId="2" applyNumberFormat="1" applyFont="1" applyFill="1" applyBorder="1" applyAlignment="1">
      <alignment vertical="center" wrapText="1"/>
    </xf>
    <xf numFmtId="0" fontId="13" fillId="2" borderId="1" xfId="1" applyNumberFormat="1" applyFont="1" applyFill="1" applyBorder="1" applyAlignment="1">
      <alignment horizontal="center" vertical="center" wrapText="1"/>
    </xf>
    <xf numFmtId="0" fontId="13" fillId="2" borderId="1" xfId="2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2" fillId="3" borderId="1" xfId="2" applyFont="1" applyFill="1" applyBorder="1" applyAlignment="1">
      <alignment vertical="center" wrapText="1"/>
    </xf>
    <xf numFmtId="9" fontId="3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44" fontId="2" fillId="3" borderId="1" xfId="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vertical="center"/>
    </xf>
    <xf numFmtId="44" fontId="7" fillId="2" borderId="1" xfId="2" applyFont="1" applyFill="1" applyBorder="1" applyAlignment="1">
      <alignment horizontal="center" vertical="center" wrapText="1"/>
    </xf>
    <xf numFmtId="0" fontId="7" fillId="2" borderId="1" xfId="2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44" fontId="7" fillId="0" borderId="1" xfId="2" applyFont="1" applyFill="1" applyBorder="1" applyAlignment="1">
      <alignment horizontal="center" vertical="center" wrapText="1"/>
    </xf>
    <xf numFmtId="44" fontId="7" fillId="0" borderId="1" xfId="2" applyFont="1" applyFill="1" applyBorder="1" applyAlignment="1">
      <alignment vertical="center"/>
    </xf>
    <xf numFmtId="164" fontId="7" fillId="0" borderId="1" xfId="2" applyNumberFormat="1" applyFont="1" applyFill="1" applyBorder="1" applyAlignment="1">
      <alignment horizontal="center" vertical="center"/>
    </xf>
    <xf numFmtId="44" fontId="7" fillId="0" borderId="0" xfId="2" applyFont="1" applyFill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16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4" fontId="3" fillId="0" borderId="4" xfId="2" applyFont="1" applyFill="1" applyBorder="1" applyAlignment="1">
      <alignment horizontal="center" vertical="center" wrapText="1"/>
    </xf>
    <xf numFmtId="44" fontId="3" fillId="0" borderId="5" xfId="2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44" fontId="3" fillId="0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44" fontId="3" fillId="0" borderId="6" xfId="2" applyFont="1" applyFill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9" fontId="3" fillId="0" borderId="6" xfId="0" applyNumberFormat="1" applyFont="1" applyBorder="1" applyAlignment="1">
      <alignment horizontal="center" vertical="center" wrapText="1"/>
    </xf>
    <xf numFmtId="9" fontId="3" fillId="0" borderId="5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164" fontId="7" fillId="0" borderId="6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164" fontId="7" fillId="0" borderId="1" xfId="0" applyNumberFormat="1" applyFont="1" applyBorder="1" applyAlignment="1">
      <alignment horizontal="center" wrapText="1"/>
    </xf>
    <xf numFmtId="9" fontId="7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44" fontId="3" fillId="0" borderId="1" xfId="2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9" fillId="3" borderId="7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9" fontId="2" fillId="0" borderId="1" xfId="1" applyFont="1" applyFill="1" applyBorder="1" applyAlignment="1">
      <alignment horizontal="center" vertical="center"/>
    </xf>
    <xf numFmtId="9" fontId="3" fillId="0" borderId="1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4" fontId="8" fillId="0" borderId="1" xfId="2" applyFont="1" applyFill="1" applyBorder="1" applyAlignment="1">
      <alignment vertical="center" wrapText="1"/>
    </xf>
    <xf numFmtId="44" fontId="7" fillId="0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3" borderId="4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4" fontId="8" fillId="0" borderId="1" xfId="2" applyFont="1" applyFill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0" fontId="9" fillId="3" borderId="1" xfId="0" applyFont="1" applyFill="1" applyBorder="1" applyAlignment="1">
      <alignment horizontal="left" vertical="center" wrapText="1"/>
    </xf>
    <xf numFmtId="44" fontId="17" fillId="0" borderId="0" xfId="2" applyFont="1" applyFill="1" applyAlignment="1">
      <alignment horizontal="center" vertic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8"/>
  <sheetViews>
    <sheetView tabSelected="1" view="pageLayout" topLeftCell="A194" zoomScaleNormal="100" workbookViewId="0">
      <selection activeCell="G228" sqref="G228"/>
    </sheetView>
  </sheetViews>
  <sheetFormatPr defaultColWidth="42.5703125" defaultRowHeight="15.75" x14ac:dyDescent="0.25"/>
  <cols>
    <col min="1" max="1" width="12.42578125" style="11" customWidth="1"/>
    <col min="2" max="2" width="57" style="55" customWidth="1"/>
    <col min="3" max="4" width="6" style="4" customWidth="1"/>
    <col min="5" max="5" width="9.7109375" style="15" customWidth="1"/>
    <col min="6" max="6" width="11" style="6" bestFit="1" customWidth="1"/>
    <col min="7" max="7" width="11.28515625" style="5" customWidth="1"/>
    <col min="8" max="8" width="12.7109375" style="72" customWidth="1"/>
    <col min="9" max="9" width="13.7109375" style="72" customWidth="1"/>
    <col min="10" max="10" width="9.42578125" style="5" customWidth="1"/>
    <col min="11" max="11" width="5.85546875" customWidth="1"/>
  </cols>
  <sheetData>
    <row r="1" spans="1:10" s="12" customFormat="1" ht="49.5" x14ac:dyDescent="0.25">
      <c r="A1" s="30" t="s">
        <v>247</v>
      </c>
      <c r="B1" s="42" t="s">
        <v>248</v>
      </c>
      <c r="C1" s="31" t="s">
        <v>249</v>
      </c>
      <c r="D1" s="31" t="s">
        <v>254</v>
      </c>
      <c r="E1" s="32" t="s">
        <v>250</v>
      </c>
      <c r="F1" s="33" t="s">
        <v>251</v>
      </c>
      <c r="G1" s="34" t="s">
        <v>252</v>
      </c>
      <c r="H1" s="66" t="s">
        <v>253</v>
      </c>
      <c r="I1" s="66" t="s">
        <v>211</v>
      </c>
      <c r="J1" s="34" t="s">
        <v>0</v>
      </c>
    </row>
    <row r="2" spans="1:10" s="12" customFormat="1" ht="16.5" x14ac:dyDescent="0.3">
      <c r="A2" s="39">
        <v>1</v>
      </c>
      <c r="B2" s="48">
        <v>2</v>
      </c>
      <c r="C2" s="31">
        <v>3</v>
      </c>
      <c r="D2" s="31">
        <v>4</v>
      </c>
      <c r="E2" s="35">
        <v>5</v>
      </c>
      <c r="F2" s="36">
        <v>6</v>
      </c>
      <c r="G2" s="37">
        <v>7</v>
      </c>
      <c r="H2" s="67">
        <v>8</v>
      </c>
      <c r="I2" s="67">
        <v>9</v>
      </c>
      <c r="J2" s="37">
        <v>10</v>
      </c>
    </row>
    <row r="3" spans="1:10" x14ac:dyDescent="0.25">
      <c r="A3" s="38" t="s">
        <v>244</v>
      </c>
      <c r="B3" s="133" t="s">
        <v>1</v>
      </c>
      <c r="C3" s="134"/>
      <c r="D3" s="134"/>
      <c r="E3" s="134"/>
      <c r="F3" s="134"/>
      <c r="G3" s="134"/>
      <c r="H3" s="134"/>
      <c r="I3" s="134"/>
      <c r="J3" s="135"/>
    </row>
    <row r="4" spans="1:10" ht="41.25" customHeight="1" x14ac:dyDescent="0.25">
      <c r="A4" s="18">
        <v>1</v>
      </c>
      <c r="B4" s="19" t="s">
        <v>2</v>
      </c>
      <c r="C4" s="20">
        <v>1400</v>
      </c>
      <c r="D4" s="20"/>
      <c r="E4" s="13"/>
      <c r="F4" s="9">
        <v>0.08</v>
      </c>
      <c r="G4" s="8">
        <f>E4*1.08</f>
        <v>0</v>
      </c>
      <c r="H4" s="10">
        <f>C4*E4</f>
        <v>0</v>
      </c>
      <c r="I4" s="10">
        <f>C4*G4</f>
        <v>0</v>
      </c>
      <c r="J4" s="8"/>
    </row>
    <row r="5" spans="1:10" ht="51" x14ac:dyDescent="0.25">
      <c r="A5" s="18">
        <v>2</v>
      </c>
      <c r="B5" s="21" t="s">
        <v>3</v>
      </c>
      <c r="C5" s="20">
        <v>50</v>
      </c>
      <c r="D5" s="20"/>
      <c r="E5" s="22"/>
      <c r="F5" s="9">
        <v>0.08</v>
      </c>
      <c r="G5" s="8">
        <f>E5*1.08</f>
        <v>0</v>
      </c>
      <c r="H5" s="10">
        <f t="shared" ref="H5:H59" si="0">C5*E5</f>
        <v>0</v>
      </c>
      <c r="I5" s="10">
        <f t="shared" ref="I5:I59" si="1">C5*G5</f>
        <v>0</v>
      </c>
      <c r="J5" s="23"/>
    </row>
    <row r="6" spans="1:10" ht="25.5" x14ac:dyDescent="0.25">
      <c r="A6" s="18">
        <v>3</v>
      </c>
      <c r="B6" s="21" t="s">
        <v>4</v>
      </c>
      <c r="C6" s="20">
        <v>40</v>
      </c>
      <c r="D6" s="20"/>
      <c r="E6" s="22"/>
      <c r="F6" s="9">
        <v>0.08</v>
      </c>
      <c r="G6" s="8">
        <f t="shared" ref="G6:G59" si="2">E6*1.08</f>
        <v>0</v>
      </c>
      <c r="H6" s="10">
        <f t="shared" si="0"/>
        <v>0</v>
      </c>
      <c r="I6" s="10">
        <f t="shared" si="1"/>
        <v>0</v>
      </c>
      <c r="J6" s="23"/>
    </row>
    <row r="7" spans="1:10" ht="38.25" x14ac:dyDescent="0.25">
      <c r="A7" s="18">
        <v>4</v>
      </c>
      <c r="B7" s="19" t="s">
        <v>5</v>
      </c>
      <c r="C7" s="20">
        <v>700</v>
      </c>
      <c r="D7" s="20"/>
      <c r="E7" s="22"/>
      <c r="F7" s="9">
        <v>0.08</v>
      </c>
      <c r="G7" s="8">
        <f t="shared" si="2"/>
        <v>0</v>
      </c>
      <c r="H7" s="10">
        <f t="shared" si="0"/>
        <v>0</v>
      </c>
      <c r="I7" s="10">
        <f t="shared" si="1"/>
        <v>0</v>
      </c>
      <c r="J7" s="23"/>
    </row>
    <row r="8" spans="1:10" ht="15" x14ac:dyDescent="0.25">
      <c r="A8" s="18"/>
      <c r="B8" s="19"/>
      <c r="C8" s="20"/>
      <c r="D8" s="20"/>
      <c r="E8" s="22"/>
      <c r="F8" s="115" t="s">
        <v>212</v>
      </c>
      <c r="G8" s="115"/>
      <c r="H8" s="10">
        <f>SUM(H4:H7)</f>
        <v>0</v>
      </c>
      <c r="I8" s="10">
        <f>SUM(I4:I7)</f>
        <v>0</v>
      </c>
      <c r="J8" s="23"/>
    </row>
    <row r="9" spans="1:10" ht="16.5" x14ac:dyDescent="0.25">
      <c r="A9" s="43" t="s">
        <v>245</v>
      </c>
      <c r="B9" s="130" t="s">
        <v>6</v>
      </c>
      <c r="C9" s="131"/>
      <c r="D9" s="131"/>
      <c r="E9" s="131"/>
      <c r="F9" s="131"/>
      <c r="G9" s="131"/>
      <c r="H9" s="131"/>
      <c r="I9" s="131"/>
      <c r="J9" s="132"/>
    </row>
    <row r="10" spans="1:10" ht="29.25" customHeight="1" x14ac:dyDescent="0.25">
      <c r="A10" s="126">
        <v>1</v>
      </c>
      <c r="B10" s="49" t="s">
        <v>7</v>
      </c>
      <c r="C10" s="138">
        <v>800</v>
      </c>
      <c r="D10" s="145"/>
      <c r="E10" s="139"/>
      <c r="F10" s="128">
        <v>0.08</v>
      </c>
      <c r="G10" s="137">
        <f t="shared" si="2"/>
        <v>0</v>
      </c>
      <c r="H10" s="87">
        <f t="shared" si="0"/>
        <v>0</v>
      </c>
      <c r="I10" s="87">
        <f t="shared" si="1"/>
        <v>0</v>
      </c>
      <c r="J10" s="148"/>
    </row>
    <row r="11" spans="1:10" ht="15" x14ac:dyDescent="0.25">
      <c r="A11" s="126"/>
      <c r="B11" s="50" t="s">
        <v>8</v>
      </c>
      <c r="C11" s="138"/>
      <c r="D11" s="146"/>
      <c r="E11" s="139"/>
      <c r="F11" s="128"/>
      <c r="G11" s="137"/>
      <c r="H11" s="87"/>
      <c r="I11" s="87"/>
      <c r="J11" s="148"/>
    </row>
    <row r="12" spans="1:10" ht="15" x14ac:dyDescent="0.25">
      <c r="A12" s="126"/>
      <c r="B12" s="50" t="s">
        <v>9</v>
      </c>
      <c r="C12" s="138"/>
      <c r="D12" s="146"/>
      <c r="E12" s="139"/>
      <c r="F12" s="128"/>
      <c r="G12" s="137"/>
      <c r="H12" s="87"/>
      <c r="I12" s="87"/>
      <c r="J12" s="148"/>
    </row>
    <row r="13" spans="1:10" ht="15" x14ac:dyDescent="0.25">
      <c r="A13" s="126"/>
      <c r="B13" s="50" t="s">
        <v>10</v>
      </c>
      <c r="C13" s="138"/>
      <c r="D13" s="146"/>
      <c r="E13" s="139"/>
      <c r="F13" s="128"/>
      <c r="G13" s="137"/>
      <c r="H13" s="87"/>
      <c r="I13" s="87"/>
      <c r="J13" s="148"/>
    </row>
    <row r="14" spans="1:10" ht="15" x14ac:dyDescent="0.25">
      <c r="A14" s="126"/>
      <c r="B14" s="50" t="s">
        <v>11</v>
      </c>
      <c r="C14" s="138"/>
      <c r="D14" s="146"/>
      <c r="E14" s="139"/>
      <c r="F14" s="128"/>
      <c r="G14" s="137"/>
      <c r="H14" s="87"/>
      <c r="I14" s="87"/>
      <c r="J14" s="148"/>
    </row>
    <row r="15" spans="1:10" ht="15" x14ac:dyDescent="0.25">
      <c r="A15" s="126"/>
      <c r="B15" s="50" t="s">
        <v>12</v>
      </c>
      <c r="C15" s="138"/>
      <c r="D15" s="146"/>
      <c r="E15" s="139"/>
      <c r="F15" s="128"/>
      <c r="G15" s="137"/>
      <c r="H15" s="87"/>
      <c r="I15" s="87"/>
      <c r="J15" s="148"/>
    </row>
    <row r="16" spans="1:10" ht="15" x14ac:dyDescent="0.25">
      <c r="A16" s="126"/>
      <c r="B16" s="50" t="s">
        <v>13</v>
      </c>
      <c r="C16" s="138"/>
      <c r="D16" s="146"/>
      <c r="E16" s="139"/>
      <c r="F16" s="128"/>
      <c r="G16" s="137"/>
      <c r="H16" s="87"/>
      <c r="I16" s="87"/>
      <c r="J16" s="148"/>
    </row>
    <row r="17" spans="1:10" ht="15" x14ac:dyDescent="0.25">
      <c r="A17" s="126"/>
      <c r="B17" s="50" t="s">
        <v>14</v>
      </c>
      <c r="C17" s="138"/>
      <c r="D17" s="146"/>
      <c r="E17" s="139"/>
      <c r="F17" s="128"/>
      <c r="G17" s="137"/>
      <c r="H17" s="87"/>
      <c r="I17" s="87"/>
      <c r="J17" s="148"/>
    </row>
    <row r="18" spans="1:10" ht="15" x14ac:dyDescent="0.25">
      <c r="A18" s="126"/>
      <c r="B18" s="50" t="s">
        <v>15</v>
      </c>
      <c r="C18" s="138"/>
      <c r="D18" s="146"/>
      <c r="E18" s="139"/>
      <c r="F18" s="128"/>
      <c r="G18" s="137"/>
      <c r="H18" s="87"/>
      <c r="I18" s="87"/>
      <c r="J18" s="148"/>
    </row>
    <row r="19" spans="1:10" ht="15" x14ac:dyDescent="0.25">
      <c r="A19" s="126"/>
      <c r="B19" s="50" t="s">
        <v>16</v>
      </c>
      <c r="C19" s="138"/>
      <c r="D19" s="146"/>
      <c r="E19" s="139"/>
      <c r="F19" s="128"/>
      <c r="G19" s="137"/>
      <c r="H19" s="87"/>
      <c r="I19" s="87"/>
      <c r="J19" s="148"/>
    </row>
    <row r="20" spans="1:10" ht="15" x14ac:dyDescent="0.25">
      <c r="A20" s="126"/>
      <c r="B20" s="50" t="s">
        <v>17</v>
      </c>
      <c r="C20" s="138"/>
      <c r="D20" s="146"/>
      <c r="E20" s="139"/>
      <c r="F20" s="128"/>
      <c r="G20" s="137"/>
      <c r="H20" s="87"/>
      <c r="I20" s="87"/>
      <c r="J20" s="148"/>
    </row>
    <row r="21" spans="1:10" ht="15" x14ac:dyDescent="0.25">
      <c r="A21" s="126"/>
      <c r="B21" s="52" t="s">
        <v>18</v>
      </c>
      <c r="C21" s="138"/>
      <c r="D21" s="147"/>
      <c r="E21" s="139"/>
      <c r="F21" s="128"/>
      <c r="G21" s="137"/>
      <c r="H21" s="87"/>
      <c r="I21" s="87"/>
      <c r="J21" s="148"/>
    </row>
    <row r="22" spans="1:10" ht="15" x14ac:dyDescent="0.25">
      <c r="A22" s="44" t="s">
        <v>246</v>
      </c>
      <c r="B22" s="83" t="s">
        <v>19</v>
      </c>
      <c r="C22" s="84"/>
      <c r="D22" s="84"/>
      <c r="E22" s="84"/>
      <c r="F22" s="84"/>
      <c r="G22" s="84"/>
      <c r="H22" s="84"/>
      <c r="I22" s="84"/>
      <c r="J22" s="85"/>
    </row>
    <row r="23" spans="1:10" ht="25.5" x14ac:dyDescent="0.25">
      <c r="A23" s="18">
        <v>1</v>
      </c>
      <c r="B23" s="21" t="s">
        <v>238</v>
      </c>
      <c r="C23" s="20">
        <v>200</v>
      </c>
      <c r="D23" s="20"/>
      <c r="E23" s="22"/>
      <c r="F23" s="9">
        <v>0.08</v>
      </c>
      <c r="G23" s="8">
        <f t="shared" si="2"/>
        <v>0</v>
      </c>
      <c r="H23" s="10">
        <f t="shared" si="0"/>
        <v>0</v>
      </c>
      <c r="I23" s="10">
        <f t="shared" si="1"/>
        <v>0</v>
      </c>
      <c r="J23" s="23"/>
    </row>
    <row r="24" spans="1:10" ht="16.5" customHeight="1" x14ac:dyDescent="0.25">
      <c r="A24" s="45" t="s">
        <v>20</v>
      </c>
      <c r="B24" s="121" t="s">
        <v>21</v>
      </c>
      <c r="C24" s="121"/>
      <c r="D24" s="121"/>
      <c r="E24" s="121"/>
      <c r="F24" s="121"/>
      <c r="G24" s="121"/>
      <c r="H24" s="121"/>
      <c r="I24" s="121"/>
      <c r="J24" s="121"/>
    </row>
    <row r="25" spans="1:10" ht="38.25" x14ac:dyDescent="0.25">
      <c r="A25" s="18">
        <v>1</v>
      </c>
      <c r="B25" s="21" t="s">
        <v>22</v>
      </c>
      <c r="C25" s="20">
        <v>250</v>
      </c>
      <c r="D25" s="20"/>
      <c r="E25" s="22"/>
      <c r="F25" s="9">
        <v>0.08</v>
      </c>
      <c r="G25" s="8">
        <f t="shared" si="2"/>
        <v>0</v>
      </c>
      <c r="H25" s="10">
        <f t="shared" si="0"/>
        <v>0</v>
      </c>
      <c r="I25" s="10">
        <f t="shared" si="1"/>
        <v>0</v>
      </c>
      <c r="J25" s="23"/>
    </row>
    <row r="26" spans="1:10" ht="15" x14ac:dyDescent="0.25">
      <c r="A26" s="45" t="s">
        <v>23</v>
      </c>
      <c r="B26" s="121" t="s">
        <v>24</v>
      </c>
      <c r="C26" s="121"/>
      <c r="D26" s="121"/>
      <c r="E26" s="121"/>
      <c r="F26" s="121"/>
      <c r="G26" s="121"/>
      <c r="H26" s="121"/>
      <c r="I26" s="121"/>
      <c r="J26" s="121"/>
    </row>
    <row r="27" spans="1:10" ht="38.25" x14ac:dyDescent="0.25">
      <c r="A27" s="18">
        <v>1</v>
      </c>
      <c r="B27" s="19" t="s">
        <v>25</v>
      </c>
      <c r="C27" s="20">
        <v>40</v>
      </c>
      <c r="D27" s="20"/>
      <c r="E27" s="22"/>
      <c r="F27" s="9">
        <v>0.08</v>
      </c>
      <c r="G27" s="8">
        <f t="shared" si="2"/>
        <v>0</v>
      </c>
      <c r="H27" s="10">
        <f t="shared" si="0"/>
        <v>0</v>
      </c>
      <c r="I27" s="10">
        <f t="shared" si="1"/>
        <v>0</v>
      </c>
      <c r="J27" s="23"/>
    </row>
    <row r="28" spans="1:10" ht="16.5" customHeight="1" x14ac:dyDescent="0.25">
      <c r="A28" s="47" t="s">
        <v>26</v>
      </c>
      <c r="B28" s="136" t="s">
        <v>27</v>
      </c>
      <c r="C28" s="136"/>
      <c r="D28" s="136"/>
      <c r="E28" s="136"/>
      <c r="F28" s="136"/>
      <c r="G28" s="136"/>
      <c r="H28" s="136"/>
      <c r="I28" s="136"/>
      <c r="J28" s="136"/>
    </row>
    <row r="29" spans="1:10" ht="51" x14ac:dyDescent="0.25">
      <c r="A29" s="18">
        <v>1</v>
      </c>
      <c r="B29" s="21" t="s">
        <v>28</v>
      </c>
      <c r="C29" s="20">
        <v>40</v>
      </c>
      <c r="D29" s="20"/>
      <c r="E29" s="22"/>
      <c r="F29" s="9">
        <v>0.08</v>
      </c>
      <c r="G29" s="8">
        <f t="shared" si="2"/>
        <v>0</v>
      </c>
      <c r="H29" s="10">
        <f t="shared" si="0"/>
        <v>0</v>
      </c>
      <c r="I29" s="10">
        <f t="shared" si="1"/>
        <v>0</v>
      </c>
      <c r="J29" s="23"/>
    </row>
    <row r="30" spans="1:10" ht="15" x14ac:dyDescent="0.25">
      <c r="A30" s="45" t="s">
        <v>29</v>
      </c>
      <c r="B30" s="125" t="s">
        <v>30</v>
      </c>
      <c r="C30" s="125"/>
      <c r="D30" s="125"/>
      <c r="E30" s="125"/>
      <c r="F30" s="125"/>
      <c r="G30" s="125"/>
      <c r="H30" s="125"/>
      <c r="I30" s="125"/>
      <c r="J30" s="125"/>
    </row>
    <row r="31" spans="1:10" ht="25.5" x14ac:dyDescent="0.25">
      <c r="A31" s="18"/>
      <c r="B31" s="21" t="s">
        <v>31</v>
      </c>
      <c r="C31" s="20">
        <v>700</v>
      </c>
      <c r="D31" s="20"/>
      <c r="E31" s="22"/>
      <c r="F31" s="9">
        <v>0.08</v>
      </c>
      <c r="G31" s="8">
        <f t="shared" si="2"/>
        <v>0</v>
      </c>
      <c r="H31" s="10">
        <f t="shared" si="0"/>
        <v>0</v>
      </c>
      <c r="I31" s="10">
        <f t="shared" si="1"/>
        <v>0</v>
      </c>
      <c r="J31" s="23"/>
    </row>
    <row r="32" spans="1:10" ht="15" x14ac:dyDescent="0.25">
      <c r="A32" s="45" t="s">
        <v>32</v>
      </c>
      <c r="B32" s="121" t="s">
        <v>33</v>
      </c>
      <c r="C32" s="121"/>
      <c r="D32" s="121"/>
      <c r="E32" s="121"/>
      <c r="F32" s="121"/>
      <c r="G32" s="121"/>
      <c r="H32" s="121"/>
      <c r="I32" s="121"/>
      <c r="J32" s="121"/>
    </row>
    <row r="33" spans="1:10" ht="25.5" x14ac:dyDescent="0.25">
      <c r="A33" s="18">
        <v>1</v>
      </c>
      <c r="B33" s="19" t="s">
        <v>34</v>
      </c>
      <c r="C33" s="20">
        <v>100</v>
      </c>
      <c r="D33" s="20"/>
      <c r="E33" s="22"/>
      <c r="F33" s="9">
        <v>0.08</v>
      </c>
      <c r="G33" s="8">
        <f t="shared" si="2"/>
        <v>0</v>
      </c>
      <c r="H33" s="10">
        <f t="shared" si="0"/>
        <v>0</v>
      </c>
      <c r="I33" s="10">
        <f t="shared" si="1"/>
        <v>0</v>
      </c>
      <c r="J33" s="23"/>
    </row>
    <row r="34" spans="1:10" ht="25.5" x14ac:dyDescent="0.25">
      <c r="A34" s="18">
        <v>2</v>
      </c>
      <c r="B34" s="19" t="s">
        <v>35</v>
      </c>
      <c r="C34" s="20">
        <v>75</v>
      </c>
      <c r="D34" s="20"/>
      <c r="E34" s="22"/>
      <c r="F34" s="9">
        <v>0.08</v>
      </c>
      <c r="G34" s="8">
        <f t="shared" si="2"/>
        <v>0</v>
      </c>
      <c r="H34" s="10">
        <f t="shared" si="0"/>
        <v>0</v>
      </c>
      <c r="I34" s="10">
        <f t="shared" si="1"/>
        <v>0</v>
      </c>
      <c r="J34" s="23"/>
    </row>
    <row r="35" spans="1:10" ht="38.25" x14ac:dyDescent="0.25">
      <c r="A35" s="18">
        <v>3</v>
      </c>
      <c r="B35" s="19" t="s">
        <v>36</v>
      </c>
      <c r="C35" s="20">
        <v>30</v>
      </c>
      <c r="D35" s="20"/>
      <c r="E35" s="22"/>
      <c r="F35" s="9">
        <v>0.08</v>
      </c>
      <c r="G35" s="8">
        <f t="shared" si="2"/>
        <v>0</v>
      </c>
      <c r="H35" s="10">
        <f t="shared" si="0"/>
        <v>0</v>
      </c>
      <c r="I35" s="10">
        <f t="shared" si="1"/>
        <v>0</v>
      </c>
      <c r="J35" s="23"/>
    </row>
    <row r="36" spans="1:10" ht="38.25" x14ac:dyDescent="0.25">
      <c r="A36" s="18">
        <v>4</v>
      </c>
      <c r="B36" s="19" t="s">
        <v>37</v>
      </c>
      <c r="C36" s="20">
        <v>30</v>
      </c>
      <c r="D36" s="20"/>
      <c r="E36" s="22"/>
      <c r="F36" s="9">
        <v>0.08</v>
      </c>
      <c r="G36" s="8">
        <f t="shared" si="2"/>
        <v>0</v>
      </c>
      <c r="H36" s="10">
        <f t="shared" si="0"/>
        <v>0</v>
      </c>
      <c r="I36" s="10">
        <f>C36*G36</f>
        <v>0</v>
      </c>
      <c r="J36" s="23"/>
    </row>
    <row r="37" spans="1:10" ht="15" x14ac:dyDescent="0.25">
      <c r="A37" s="18"/>
      <c r="B37" s="19"/>
      <c r="C37" s="20"/>
      <c r="D37" s="20"/>
      <c r="E37" s="22"/>
      <c r="F37" s="115" t="s">
        <v>212</v>
      </c>
      <c r="G37" s="115"/>
      <c r="H37" s="10">
        <f>SUM(H33:H36)</f>
        <v>0</v>
      </c>
      <c r="I37" s="10">
        <f>SUM(I33:I36)</f>
        <v>0</v>
      </c>
      <c r="J37" s="23"/>
    </row>
    <row r="38" spans="1:10" ht="15" x14ac:dyDescent="0.25">
      <c r="A38" s="45" t="s">
        <v>38</v>
      </c>
      <c r="B38" s="121" t="s">
        <v>39</v>
      </c>
      <c r="C38" s="121"/>
      <c r="D38" s="121"/>
      <c r="E38" s="121"/>
      <c r="F38" s="121"/>
      <c r="G38" s="121"/>
      <c r="H38" s="121"/>
      <c r="I38" s="121"/>
      <c r="J38" s="121"/>
    </row>
    <row r="39" spans="1:10" ht="25.5" x14ac:dyDescent="0.25">
      <c r="A39" s="18">
        <v>1</v>
      </c>
      <c r="B39" s="19" t="s">
        <v>40</v>
      </c>
      <c r="C39" s="20">
        <v>120</v>
      </c>
      <c r="D39" s="20"/>
      <c r="E39" s="22"/>
      <c r="F39" s="9">
        <v>0.08</v>
      </c>
      <c r="G39" s="8">
        <f t="shared" si="2"/>
        <v>0</v>
      </c>
      <c r="H39" s="10">
        <f t="shared" si="0"/>
        <v>0</v>
      </c>
      <c r="I39" s="10">
        <f>C39*G39</f>
        <v>0</v>
      </c>
      <c r="J39" s="23"/>
    </row>
    <row r="40" spans="1:10" ht="25.5" x14ac:dyDescent="0.25">
      <c r="A40" s="18">
        <v>2</v>
      </c>
      <c r="B40" s="19" t="s">
        <v>41</v>
      </c>
      <c r="C40" s="20">
        <v>250</v>
      </c>
      <c r="D40" s="20"/>
      <c r="E40" s="22"/>
      <c r="F40" s="9">
        <v>0.08</v>
      </c>
      <c r="G40" s="8">
        <f t="shared" si="2"/>
        <v>0</v>
      </c>
      <c r="H40" s="10">
        <f t="shared" si="0"/>
        <v>0</v>
      </c>
      <c r="I40" s="10">
        <f t="shared" ref="I40:I41" si="3">C40*G40</f>
        <v>0</v>
      </c>
      <c r="J40" s="23"/>
    </row>
    <row r="41" spans="1:10" ht="15" x14ac:dyDescent="0.25">
      <c r="A41" s="18">
        <v>3</v>
      </c>
      <c r="B41" s="19" t="s">
        <v>42</v>
      </c>
      <c r="C41" s="20">
        <v>30</v>
      </c>
      <c r="D41" s="20"/>
      <c r="E41" s="22"/>
      <c r="F41" s="9">
        <v>0.08</v>
      </c>
      <c r="G41" s="8">
        <f t="shared" si="2"/>
        <v>0</v>
      </c>
      <c r="H41" s="10">
        <f t="shared" si="0"/>
        <v>0</v>
      </c>
      <c r="I41" s="10">
        <f t="shared" si="3"/>
        <v>0</v>
      </c>
      <c r="J41" s="23"/>
    </row>
    <row r="42" spans="1:10" ht="15" x14ac:dyDescent="0.25">
      <c r="A42" s="18"/>
      <c r="B42" s="19"/>
      <c r="C42" s="20"/>
      <c r="D42" s="20"/>
      <c r="E42" s="22"/>
      <c r="F42" s="115" t="s">
        <v>212</v>
      </c>
      <c r="G42" s="115"/>
      <c r="H42" s="10">
        <f>SUM(H39:H41)</f>
        <v>0</v>
      </c>
      <c r="I42" s="10">
        <f>SUM(I39:I41)</f>
        <v>0</v>
      </c>
      <c r="J42" s="23"/>
    </row>
    <row r="43" spans="1:10" ht="15" x14ac:dyDescent="0.25">
      <c r="A43" s="45" t="s">
        <v>43</v>
      </c>
      <c r="B43" s="121" t="s">
        <v>44</v>
      </c>
      <c r="C43" s="121"/>
      <c r="D43" s="121"/>
      <c r="E43" s="121"/>
      <c r="F43" s="121"/>
      <c r="G43" s="121"/>
      <c r="H43" s="121"/>
      <c r="I43" s="121"/>
      <c r="J43" s="121"/>
    </row>
    <row r="44" spans="1:10" ht="25.5" x14ac:dyDescent="0.25">
      <c r="A44" s="18">
        <v>1</v>
      </c>
      <c r="B44" s="19" t="s">
        <v>45</v>
      </c>
      <c r="C44" s="20">
        <v>150</v>
      </c>
      <c r="D44" s="20"/>
      <c r="E44" s="22"/>
      <c r="F44" s="9">
        <v>0.08</v>
      </c>
      <c r="G44" s="8">
        <f t="shared" si="2"/>
        <v>0</v>
      </c>
      <c r="H44" s="10">
        <f t="shared" si="0"/>
        <v>0</v>
      </c>
      <c r="I44" s="10">
        <f t="shared" si="1"/>
        <v>0</v>
      </c>
      <c r="J44" s="23"/>
    </row>
    <row r="45" spans="1:10" ht="25.5" x14ac:dyDescent="0.25">
      <c r="A45" s="18">
        <v>2</v>
      </c>
      <c r="B45" s="19" t="s">
        <v>46</v>
      </c>
      <c r="C45" s="20">
        <v>50</v>
      </c>
      <c r="D45" s="20"/>
      <c r="E45" s="22"/>
      <c r="F45" s="9">
        <v>0.08</v>
      </c>
      <c r="G45" s="8">
        <f t="shared" si="2"/>
        <v>0</v>
      </c>
      <c r="H45" s="10">
        <f t="shared" si="0"/>
        <v>0</v>
      </c>
      <c r="I45" s="10">
        <f t="shared" si="1"/>
        <v>0</v>
      </c>
      <c r="J45" s="23"/>
    </row>
    <row r="46" spans="1:10" ht="25.5" x14ac:dyDescent="0.25">
      <c r="A46" s="18">
        <v>3</v>
      </c>
      <c r="B46" s="19" t="s">
        <v>47</v>
      </c>
      <c r="C46" s="20">
        <v>50</v>
      </c>
      <c r="D46" s="20"/>
      <c r="E46" s="22"/>
      <c r="F46" s="9">
        <v>0.08</v>
      </c>
      <c r="G46" s="8">
        <f t="shared" si="2"/>
        <v>0</v>
      </c>
      <c r="H46" s="10">
        <f t="shared" si="0"/>
        <v>0</v>
      </c>
      <c r="I46" s="10">
        <f t="shared" si="1"/>
        <v>0</v>
      </c>
      <c r="J46" s="23"/>
    </row>
    <row r="47" spans="1:10" ht="15" x14ac:dyDescent="0.25">
      <c r="A47" s="18"/>
      <c r="B47" s="19"/>
      <c r="C47" s="20"/>
      <c r="D47" s="20"/>
      <c r="E47" s="22"/>
      <c r="F47" s="115" t="s">
        <v>212</v>
      </c>
      <c r="G47" s="115"/>
      <c r="H47" s="10">
        <f>SUM(H44:H46)</f>
        <v>0</v>
      </c>
      <c r="I47" s="10">
        <f>SUM(I44:I46)</f>
        <v>0</v>
      </c>
      <c r="J47" s="23"/>
    </row>
    <row r="48" spans="1:10" ht="15" x14ac:dyDescent="0.25">
      <c r="A48" s="46" t="s">
        <v>48</v>
      </c>
      <c r="B48" s="118" t="s">
        <v>49</v>
      </c>
      <c r="C48" s="119"/>
      <c r="D48" s="119"/>
      <c r="E48" s="119"/>
      <c r="F48" s="119"/>
      <c r="G48" s="119"/>
      <c r="H48" s="119"/>
      <c r="I48" s="119"/>
      <c r="J48" s="120"/>
    </row>
    <row r="49" spans="1:10" ht="38.25" x14ac:dyDescent="0.25">
      <c r="A49" s="18">
        <v>1</v>
      </c>
      <c r="B49" s="19" t="s">
        <v>243</v>
      </c>
      <c r="C49" s="20">
        <v>60</v>
      </c>
      <c r="D49" s="20"/>
      <c r="E49" s="22"/>
      <c r="F49" s="9">
        <v>0.08</v>
      </c>
      <c r="G49" s="8">
        <f t="shared" si="2"/>
        <v>0</v>
      </c>
      <c r="H49" s="10">
        <f t="shared" si="0"/>
        <v>0</v>
      </c>
      <c r="I49" s="10">
        <f t="shared" si="1"/>
        <v>0</v>
      </c>
      <c r="J49" s="23"/>
    </row>
    <row r="50" spans="1:10" ht="51" x14ac:dyDescent="0.25">
      <c r="A50" s="18">
        <v>2</v>
      </c>
      <c r="B50" s="19" t="s">
        <v>50</v>
      </c>
      <c r="C50" s="20">
        <v>80</v>
      </c>
      <c r="D50" s="20"/>
      <c r="E50" s="22"/>
      <c r="F50" s="9">
        <v>0.08</v>
      </c>
      <c r="G50" s="8">
        <f t="shared" si="2"/>
        <v>0</v>
      </c>
      <c r="H50" s="10">
        <f t="shared" si="0"/>
        <v>0</v>
      </c>
      <c r="I50" s="10">
        <f t="shared" si="1"/>
        <v>0</v>
      </c>
      <c r="J50" s="23"/>
    </row>
    <row r="51" spans="1:10" ht="63.75" x14ac:dyDescent="0.25">
      <c r="A51" s="18">
        <v>3</v>
      </c>
      <c r="B51" s="19" t="s">
        <v>51</v>
      </c>
      <c r="C51" s="20">
        <v>80</v>
      </c>
      <c r="D51" s="20"/>
      <c r="E51" s="22"/>
      <c r="F51" s="9">
        <v>0.08</v>
      </c>
      <c r="G51" s="8">
        <f t="shared" si="2"/>
        <v>0</v>
      </c>
      <c r="H51" s="10">
        <f t="shared" si="0"/>
        <v>0</v>
      </c>
      <c r="I51" s="10">
        <f t="shared" si="1"/>
        <v>0</v>
      </c>
      <c r="J51" s="23"/>
    </row>
    <row r="52" spans="1:10" ht="25.5" x14ac:dyDescent="0.25">
      <c r="A52" s="18">
        <v>4</v>
      </c>
      <c r="B52" s="19" t="s">
        <v>52</v>
      </c>
      <c r="C52" s="20">
        <v>40</v>
      </c>
      <c r="D52" s="20"/>
      <c r="E52" s="22"/>
      <c r="F52" s="9">
        <v>0.08</v>
      </c>
      <c r="G52" s="8">
        <f t="shared" si="2"/>
        <v>0</v>
      </c>
      <c r="H52" s="10">
        <f t="shared" si="0"/>
        <v>0</v>
      </c>
      <c r="I52" s="10">
        <f t="shared" si="1"/>
        <v>0</v>
      </c>
      <c r="J52" s="23"/>
    </row>
    <row r="53" spans="1:10" ht="25.5" x14ac:dyDescent="0.25">
      <c r="A53" s="18">
        <v>5</v>
      </c>
      <c r="B53" s="21" t="s">
        <v>53</v>
      </c>
      <c r="C53" s="20">
        <v>40</v>
      </c>
      <c r="D53" s="20"/>
      <c r="E53" s="22"/>
      <c r="F53" s="9">
        <v>0.08</v>
      </c>
      <c r="G53" s="8">
        <f t="shared" si="2"/>
        <v>0</v>
      </c>
      <c r="H53" s="10">
        <f t="shared" si="0"/>
        <v>0</v>
      </c>
      <c r="I53" s="10">
        <f t="shared" si="1"/>
        <v>0</v>
      </c>
      <c r="J53" s="23"/>
    </row>
    <row r="54" spans="1:10" ht="15" x14ac:dyDescent="0.25">
      <c r="A54" s="18"/>
      <c r="B54" s="21"/>
      <c r="C54" s="20"/>
      <c r="D54" s="20"/>
      <c r="E54" s="22"/>
      <c r="F54" s="115" t="s">
        <v>212</v>
      </c>
      <c r="G54" s="115"/>
      <c r="H54" s="10">
        <f>SUM(H49:H53)</f>
        <v>0</v>
      </c>
      <c r="I54" s="10">
        <f>SUM(I49:I53)</f>
        <v>0</v>
      </c>
      <c r="J54" s="23"/>
    </row>
    <row r="55" spans="1:10" ht="15" x14ac:dyDescent="0.25">
      <c r="A55" s="47" t="s">
        <v>54</v>
      </c>
      <c r="B55" s="151" t="s">
        <v>55</v>
      </c>
      <c r="C55" s="151"/>
      <c r="D55" s="151"/>
      <c r="E55" s="151"/>
      <c r="F55" s="151"/>
      <c r="G55" s="151"/>
      <c r="H55" s="151"/>
      <c r="I55" s="151"/>
      <c r="J55" s="151"/>
    </row>
    <row r="56" spans="1:10" ht="15" x14ac:dyDescent="0.25">
      <c r="A56" s="18"/>
      <c r="B56" s="19" t="s">
        <v>56</v>
      </c>
      <c r="C56" s="20">
        <v>25</v>
      </c>
      <c r="D56" s="20"/>
      <c r="E56" s="22"/>
      <c r="F56" s="9">
        <v>0.08</v>
      </c>
      <c r="G56" s="8">
        <f>E56*1.08</f>
        <v>0</v>
      </c>
      <c r="H56" s="10">
        <f>C56*E56</f>
        <v>0</v>
      </c>
      <c r="I56" s="10">
        <f>C56*G56</f>
        <v>0</v>
      </c>
      <c r="J56" s="23"/>
    </row>
    <row r="57" spans="1:10" x14ac:dyDescent="0.25">
      <c r="A57" s="46" t="s">
        <v>57</v>
      </c>
      <c r="B57" s="112" t="s">
        <v>58</v>
      </c>
      <c r="C57" s="112"/>
      <c r="D57" s="112"/>
      <c r="E57" s="112"/>
      <c r="F57" s="112"/>
      <c r="G57" s="112"/>
      <c r="H57" s="112"/>
      <c r="I57" s="112"/>
      <c r="J57" s="112"/>
    </row>
    <row r="58" spans="1:10" ht="63.75" x14ac:dyDescent="0.25">
      <c r="A58" s="18">
        <v>1</v>
      </c>
      <c r="B58" s="19" t="s">
        <v>59</v>
      </c>
      <c r="C58" s="3">
        <v>650</v>
      </c>
      <c r="D58" s="3"/>
      <c r="E58" s="14"/>
      <c r="F58" s="2">
        <v>0.08</v>
      </c>
      <c r="G58" s="1">
        <f t="shared" si="2"/>
        <v>0</v>
      </c>
      <c r="H58" s="10">
        <f t="shared" si="0"/>
        <v>0</v>
      </c>
      <c r="I58" s="10">
        <f t="shared" si="1"/>
        <v>0</v>
      </c>
      <c r="J58" s="7"/>
    </row>
    <row r="59" spans="1:10" ht="15.75" customHeight="1" x14ac:dyDescent="0.25">
      <c r="A59" s="75">
        <v>2</v>
      </c>
      <c r="B59" s="56" t="s">
        <v>60</v>
      </c>
      <c r="C59" s="89">
        <v>100</v>
      </c>
      <c r="D59" s="78"/>
      <c r="E59" s="117"/>
      <c r="F59" s="90">
        <v>0.08</v>
      </c>
      <c r="G59" s="86">
        <f t="shared" si="2"/>
        <v>0</v>
      </c>
      <c r="H59" s="87">
        <f t="shared" si="0"/>
        <v>0</v>
      </c>
      <c r="I59" s="87">
        <f t="shared" si="1"/>
        <v>0</v>
      </c>
      <c r="J59" s="81"/>
    </row>
    <row r="60" spans="1:10" ht="51" x14ac:dyDescent="0.25">
      <c r="A60" s="77"/>
      <c r="B60" s="57" t="s">
        <v>255</v>
      </c>
      <c r="C60" s="89"/>
      <c r="D60" s="80"/>
      <c r="E60" s="117"/>
      <c r="F60" s="90"/>
      <c r="G60" s="86"/>
      <c r="H60" s="87"/>
      <c r="I60" s="87"/>
      <c r="J60" s="82"/>
    </row>
    <row r="61" spans="1:10" ht="15.75" customHeight="1" x14ac:dyDescent="0.25">
      <c r="A61" s="126">
        <v>3</v>
      </c>
      <c r="B61" s="56" t="s">
        <v>61</v>
      </c>
      <c r="C61" s="89">
        <v>100</v>
      </c>
      <c r="D61" s="78"/>
      <c r="E61" s="117"/>
      <c r="F61" s="90">
        <v>0.08</v>
      </c>
      <c r="G61" s="86">
        <f t="shared" ref="G61:G111" si="4">E61*1.08</f>
        <v>0</v>
      </c>
      <c r="H61" s="87">
        <f t="shared" ref="H61:H111" si="5">C61*E61</f>
        <v>0</v>
      </c>
      <c r="I61" s="87">
        <f t="shared" ref="I61:I111" si="6">C61*G61</f>
        <v>0</v>
      </c>
      <c r="J61" s="81"/>
    </row>
    <row r="62" spans="1:10" ht="51" x14ac:dyDescent="0.25">
      <c r="A62" s="126"/>
      <c r="B62" s="57" t="s">
        <v>62</v>
      </c>
      <c r="C62" s="89"/>
      <c r="D62" s="80"/>
      <c r="E62" s="117"/>
      <c r="F62" s="90"/>
      <c r="G62" s="86"/>
      <c r="H62" s="87"/>
      <c r="I62" s="87"/>
      <c r="J62" s="82"/>
    </row>
    <row r="63" spans="1:10" x14ac:dyDescent="0.25">
      <c r="A63" s="18"/>
      <c r="B63" s="19"/>
      <c r="C63" s="3"/>
      <c r="D63" s="3"/>
      <c r="E63" s="14"/>
      <c r="F63" s="116" t="s">
        <v>212</v>
      </c>
      <c r="G63" s="116"/>
      <c r="H63" s="10">
        <f>SUM(H58:H62)</f>
        <v>0</v>
      </c>
      <c r="I63" s="10">
        <f>SUM(I58:I62)</f>
        <v>0</v>
      </c>
      <c r="J63" s="7"/>
    </row>
    <row r="64" spans="1:10" x14ac:dyDescent="0.25">
      <c r="A64" s="47" t="s">
        <v>63</v>
      </c>
      <c r="B64" s="122" t="s">
        <v>64</v>
      </c>
      <c r="C64" s="122"/>
      <c r="D64" s="122"/>
      <c r="E64" s="122"/>
      <c r="F64" s="122"/>
      <c r="G64" s="122"/>
      <c r="H64" s="122"/>
      <c r="I64" s="122"/>
      <c r="J64" s="122"/>
    </row>
    <row r="65" spans="1:10" ht="15.75" customHeight="1" x14ac:dyDescent="0.25">
      <c r="A65" s="126">
        <v>1</v>
      </c>
      <c r="B65" s="56" t="s">
        <v>65</v>
      </c>
      <c r="C65" s="78">
        <v>150</v>
      </c>
      <c r="D65" s="78"/>
      <c r="E65" s="81"/>
      <c r="F65" s="92">
        <v>0.08</v>
      </c>
      <c r="G65" s="95">
        <f t="shared" si="4"/>
        <v>0</v>
      </c>
      <c r="H65" s="98">
        <f t="shared" si="5"/>
        <v>0</v>
      </c>
      <c r="I65" s="98">
        <f t="shared" si="6"/>
        <v>0</v>
      </c>
      <c r="J65" s="81"/>
    </row>
    <row r="66" spans="1:10" ht="51" x14ac:dyDescent="0.25">
      <c r="A66" s="126"/>
      <c r="B66" s="57" t="s">
        <v>66</v>
      </c>
      <c r="C66" s="80"/>
      <c r="D66" s="80"/>
      <c r="E66" s="82"/>
      <c r="F66" s="94"/>
      <c r="G66" s="97"/>
      <c r="H66" s="100"/>
      <c r="I66" s="100"/>
      <c r="J66" s="82"/>
    </row>
    <row r="67" spans="1:10" x14ac:dyDescent="0.25">
      <c r="A67" s="47" t="s">
        <v>67</v>
      </c>
      <c r="B67" s="133" t="s">
        <v>68</v>
      </c>
      <c r="C67" s="134"/>
      <c r="D67" s="134"/>
      <c r="E67" s="134"/>
      <c r="F67" s="134"/>
      <c r="G67" s="134"/>
      <c r="H67" s="134"/>
      <c r="I67" s="134"/>
      <c r="J67" s="135"/>
    </row>
    <row r="68" spans="1:10" ht="51" x14ac:dyDescent="0.25">
      <c r="A68" s="18">
        <v>1</v>
      </c>
      <c r="B68" s="19" t="s">
        <v>69</v>
      </c>
      <c r="C68" s="3">
        <v>180</v>
      </c>
      <c r="D68" s="3"/>
      <c r="E68" s="14"/>
      <c r="F68" s="2">
        <v>0.08</v>
      </c>
      <c r="G68" s="1">
        <f t="shared" si="4"/>
        <v>0</v>
      </c>
      <c r="H68" s="10">
        <f t="shared" si="5"/>
        <v>0</v>
      </c>
      <c r="I68" s="10">
        <f t="shared" si="6"/>
        <v>0</v>
      </c>
      <c r="J68" s="7"/>
    </row>
    <row r="69" spans="1:10" ht="51" x14ac:dyDescent="0.25">
      <c r="A69" s="18">
        <v>2</v>
      </c>
      <c r="B69" s="19" t="s">
        <v>70</v>
      </c>
      <c r="C69" s="3">
        <v>70</v>
      </c>
      <c r="D69" s="3"/>
      <c r="E69" s="14"/>
      <c r="F69" s="2">
        <v>0.08</v>
      </c>
      <c r="G69" s="1">
        <f t="shared" si="4"/>
        <v>0</v>
      </c>
      <c r="H69" s="10">
        <f t="shared" si="5"/>
        <v>0</v>
      </c>
      <c r="I69" s="10">
        <f t="shared" si="6"/>
        <v>0</v>
      </c>
      <c r="J69" s="7"/>
    </row>
    <row r="70" spans="1:10" ht="51" x14ac:dyDescent="0.25">
      <c r="A70" s="18">
        <v>3</v>
      </c>
      <c r="B70" s="19" t="s">
        <v>71</v>
      </c>
      <c r="C70" s="3">
        <v>30</v>
      </c>
      <c r="D70" s="3"/>
      <c r="E70" s="14"/>
      <c r="F70" s="2">
        <v>0.08</v>
      </c>
      <c r="G70" s="1">
        <f t="shared" si="4"/>
        <v>0</v>
      </c>
      <c r="H70" s="10">
        <f t="shared" si="5"/>
        <v>0</v>
      </c>
      <c r="I70" s="10">
        <f t="shared" si="6"/>
        <v>0</v>
      </c>
      <c r="J70" s="7"/>
    </row>
    <row r="71" spans="1:10" x14ac:dyDescent="0.25">
      <c r="A71" s="18"/>
      <c r="B71" s="19"/>
      <c r="C71" s="3"/>
      <c r="D71" s="3"/>
      <c r="E71" s="14"/>
      <c r="F71" s="116" t="s">
        <v>212</v>
      </c>
      <c r="G71" s="116"/>
      <c r="H71" s="10">
        <f>SUM(H68:H70)</f>
        <v>0</v>
      </c>
      <c r="I71" s="10">
        <f>SUM(I68:I70)</f>
        <v>0</v>
      </c>
      <c r="J71" s="7"/>
    </row>
    <row r="72" spans="1:10" ht="16.5" customHeight="1" x14ac:dyDescent="0.25">
      <c r="A72" s="43" t="s">
        <v>72</v>
      </c>
      <c r="B72" s="83" t="s">
        <v>73</v>
      </c>
      <c r="C72" s="84"/>
      <c r="D72" s="84"/>
      <c r="E72" s="84"/>
      <c r="F72" s="84"/>
      <c r="G72" s="84"/>
      <c r="H72" s="84"/>
      <c r="I72" s="84"/>
      <c r="J72" s="85"/>
    </row>
    <row r="73" spans="1:10" ht="51" x14ac:dyDescent="0.25">
      <c r="A73" s="18">
        <v>1</v>
      </c>
      <c r="B73" s="21" t="s">
        <v>74</v>
      </c>
      <c r="C73" s="3">
        <v>15</v>
      </c>
      <c r="D73" s="3"/>
      <c r="E73" s="14"/>
      <c r="F73" s="2">
        <v>0.08</v>
      </c>
      <c r="G73" s="1">
        <f t="shared" si="4"/>
        <v>0</v>
      </c>
      <c r="H73" s="10">
        <f t="shared" si="5"/>
        <v>0</v>
      </c>
      <c r="I73" s="10">
        <f t="shared" si="6"/>
        <v>0</v>
      </c>
      <c r="J73" s="7"/>
    </row>
    <row r="74" spans="1:10" ht="16.5" customHeight="1" x14ac:dyDescent="0.25">
      <c r="A74" s="47" t="s">
        <v>75</v>
      </c>
      <c r="B74" s="109" t="s">
        <v>76</v>
      </c>
      <c r="C74" s="110"/>
      <c r="D74" s="110"/>
      <c r="E74" s="110"/>
      <c r="F74" s="110"/>
      <c r="G74" s="110"/>
      <c r="H74" s="110"/>
      <c r="I74" s="110"/>
      <c r="J74" s="111"/>
    </row>
    <row r="75" spans="1:10" ht="51" x14ac:dyDescent="0.25">
      <c r="A75" s="18">
        <v>1</v>
      </c>
      <c r="B75" s="21" t="s">
        <v>77</v>
      </c>
      <c r="C75" s="3">
        <v>100</v>
      </c>
      <c r="D75" s="3"/>
      <c r="E75" s="14"/>
      <c r="F75" s="2">
        <v>0.08</v>
      </c>
      <c r="G75" s="1">
        <f t="shared" si="4"/>
        <v>0</v>
      </c>
      <c r="H75" s="10">
        <f t="shared" si="5"/>
        <v>0</v>
      </c>
      <c r="I75" s="10">
        <f t="shared" si="6"/>
        <v>0</v>
      </c>
      <c r="J75" s="7"/>
    </row>
    <row r="76" spans="1:10" ht="16.5" customHeight="1" x14ac:dyDescent="0.25">
      <c r="A76" s="46" t="s">
        <v>78</v>
      </c>
      <c r="B76" s="112" t="s">
        <v>79</v>
      </c>
      <c r="C76" s="112"/>
      <c r="D76" s="112"/>
      <c r="E76" s="112"/>
      <c r="F76" s="112"/>
      <c r="G76" s="112"/>
      <c r="H76" s="112"/>
      <c r="I76" s="112"/>
      <c r="J76" s="112"/>
    </row>
    <row r="77" spans="1:10" ht="63.75" x14ac:dyDescent="0.25">
      <c r="A77" s="18">
        <v>1</v>
      </c>
      <c r="B77" s="19" t="s">
        <v>80</v>
      </c>
      <c r="C77" s="3">
        <v>15</v>
      </c>
      <c r="D77" s="3"/>
      <c r="E77" s="14"/>
      <c r="F77" s="2">
        <v>0.08</v>
      </c>
      <c r="G77" s="1">
        <f t="shared" si="4"/>
        <v>0</v>
      </c>
      <c r="H77" s="10">
        <f t="shared" si="5"/>
        <v>0</v>
      </c>
      <c r="I77" s="10">
        <f t="shared" si="6"/>
        <v>0</v>
      </c>
      <c r="J77" s="7"/>
    </row>
    <row r="78" spans="1:10" ht="25.5" x14ac:dyDescent="0.25">
      <c r="A78" s="18">
        <v>2</v>
      </c>
      <c r="B78" s="19" t="s">
        <v>81</v>
      </c>
      <c r="C78" s="3">
        <v>15</v>
      </c>
      <c r="D78" s="3"/>
      <c r="E78" s="14"/>
      <c r="F78" s="2">
        <v>0.08</v>
      </c>
      <c r="G78" s="1">
        <f t="shared" si="4"/>
        <v>0</v>
      </c>
      <c r="H78" s="10">
        <f t="shared" si="5"/>
        <v>0</v>
      </c>
      <c r="I78" s="10">
        <f t="shared" si="6"/>
        <v>0</v>
      </c>
      <c r="J78" s="7"/>
    </row>
    <row r="79" spans="1:10" x14ac:dyDescent="0.25">
      <c r="A79" s="18"/>
      <c r="B79" s="19"/>
      <c r="C79" s="3"/>
      <c r="D79" s="3"/>
      <c r="E79" s="14"/>
      <c r="F79" s="116" t="s">
        <v>212</v>
      </c>
      <c r="G79" s="116"/>
      <c r="H79" s="10">
        <f>SUM(H77:H78)</f>
        <v>0</v>
      </c>
      <c r="I79" s="10">
        <f>SUM(I77:I78)</f>
        <v>0</v>
      </c>
      <c r="J79" s="7"/>
    </row>
    <row r="80" spans="1:10" ht="16.5" customHeight="1" x14ac:dyDescent="0.25">
      <c r="A80" s="45" t="s">
        <v>82</v>
      </c>
      <c r="B80" s="113" t="s">
        <v>83</v>
      </c>
      <c r="C80" s="113"/>
      <c r="D80" s="113"/>
      <c r="E80" s="113"/>
      <c r="F80" s="113"/>
      <c r="G80" s="113"/>
      <c r="H80" s="113"/>
      <c r="I80" s="113"/>
      <c r="J80" s="113"/>
    </row>
    <row r="81" spans="1:10" ht="89.25" x14ac:dyDescent="0.25">
      <c r="A81" s="18">
        <v>1</v>
      </c>
      <c r="B81" s="21" t="s">
        <v>84</v>
      </c>
      <c r="C81" s="3">
        <v>50</v>
      </c>
      <c r="D81" s="3"/>
      <c r="E81" s="14"/>
      <c r="F81" s="2">
        <v>0.08</v>
      </c>
      <c r="G81" s="1">
        <f t="shared" si="4"/>
        <v>0</v>
      </c>
      <c r="H81" s="10">
        <f t="shared" si="5"/>
        <v>0</v>
      </c>
      <c r="I81" s="10">
        <f t="shared" si="6"/>
        <v>0</v>
      </c>
      <c r="J81" s="7"/>
    </row>
    <row r="82" spans="1:10" x14ac:dyDescent="0.25">
      <c r="A82" s="46" t="s">
        <v>85</v>
      </c>
      <c r="B82" s="112" t="s">
        <v>239</v>
      </c>
      <c r="C82" s="112"/>
      <c r="D82" s="112"/>
      <c r="E82" s="112"/>
      <c r="F82" s="112"/>
      <c r="G82" s="112"/>
      <c r="H82" s="112"/>
      <c r="I82" s="112"/>
      <c r="J82" s="112"/>
    </row>
    <row r="83" spans="1:10" ht="51" x14ac:dyDescent="0.25">
      <c r="A83" s="18">
        <v>1</v>
      </c>
      <c r="B83" s="19" t="s">
        <v>86</v>
      </c>
      <c r="C83" s="24">
        <v>40</v>
      </c>
      <c r="D83" s="24"/>
      <c r="E83" s="25"/>
      <c r="F83" s="2">
        <v>0.08</v>
      </c>
      <c r="G83" s="1">
        <f t="shared" si="4"/>
        <v>0</v>
      </c>
      <c r="H83" s="10">
        <f t="shared" si="5"/>
        <v>0</v>
      </c>
      <c r="I83" s="10">
        <f t="shared" si="6"/>
        <v>0</v>
      </c>
      <c r="J83" s="26"/>
    </row>
    <row r="84" spans="1:10" ht="38.25" x14ac:dyDescent="0.25">
      <c r="A84" s="18">
        <v>2</v>
      </c>
      <c r="B84" s="19" t="s">
        <v>87</v>
      </c>
      <c r="C84" s="24">
        <v>40</v>
      </c>
      <c r="D84" s="24"/>
      <c r="E84" s="25"/>
      <c r="F84" s="2">
        <v>0.08</v>
      </c>
      <c r="G84" s="1">
        <f t="shared" si="4"/>
        <v>0</v>
      </c>
      <c r="H84" s="10">
        <f t="shared" si="5"/>
        <v>0</v>
      </c>
      <c r="I84" s="10">
        <f t="shared" si="6"/>
        <v>0</v>
      </c>
      <c r="J84" s="26"/>
    </row>
    <row r="85" spans="1:10" x14ac:dyDescent="0.25">
      <c r="A85" s="18"/>
      <c r="B85" s="19"/>
      <c r="C85" s="24"/>
      <c r="D85" s="24"/>
      <c r="E85" s="25"/>
      <c r="F85" s="116" t="s">
        <v>213</v>
      </c>
      <c r="G85" s="116"/>
      <c r="H85" s="8">
        <f>SUM(H83:H84)</f>
        <v>0</v>
      </c>
      <c r="I85" s="8">
        <f>SUM(I83:I84)</f>
        <v>0</v>
      </c>
      <c r="J85" s="26"/>
    </row>
    <row r="86" spans="1:10" ht="15" x14ac:dyDescent="0.25">
      <c r="A86" s="46" t="s">
        <v>88</v>
      </c>
      <c r="B86" s="125" t="s">
        <v>89</v>
      </c>
      <c r="C86" s="125"/>
      <c r="D86" s="125"/>
      <c r="E86" s="125"/>
      <c r="F86" s="125"/>
      <c r="G86" s="125"/>
      <c r="H86" s="125"/>
      <c r="I86" s="125"/>
      <c r="J86" s="125"/>
    </row>
    <row r="87" spans="1:10" ht="38.25" x14ac:dyDescent="0.25">
      <c r="A87" s="18">
        <v>1</v>
      </c>
      <c r="B87" s="19" t="s">
        <v>90</v>
      </c>
      <c r="C87" s="24">
        <v>100</v>
      </c>
      <c r="D87" s="24"/>
      <c r="E87" s="25"/>
      <c r="F87" s="2">
        <v>0.08</v>
      </c>
      <c r="G87" s="1">
        <f t="shared" si="4"/>
        <v>0</v>
      </c>
      <c r="H87" s="10">
        <f t="shared" si="5"/>
        <v>0</v>
      </c>
      <c r="I87" s="10">
        <f t="shared" si="6"/>
        <v>0</v>
      </c>
      <c r="J87" s="26" t="s">
        <v>237</v>
      </c>
    </row>
    <row r="88" spans="1:10" ht="16.5" customHeight="1" x14ac:dyDescent="0.25">
      <c r="A88" s="43" t="s">
        <v>91</v>
      </c>
      <c r="B88" s="43" t="s">
        <v>92</v>
      </c>
      <c r="C88" s="58"/>
      <c r="D88" s="58"/>
      <c r="E88" s="59"/>
      <c r="F88" s="60"/>
      <c r="G88" s="61"/>
      <c r="H88" s="68"/>
      <c r="I88" s="68"/>
      <c r="J88" s="62"/>
    </row>
    <row r="89" spans="1:10" ht="63.75" x14ac:dyDescent="0.25">
      <c r="A89" s="18">
        <v>1</v>
      </c>
      <c r="B89" s="21" t="s">
        <v>93</v>
      </c>
      <c r="C89" s="3">
        <v>40</v>
      </c>
      <c r="D89" s="3"/>
      <c r="E89" s="14"/>
      <c r="F89" s="2">
        <v>0.08</v>
      </c>
      <c r="G89" s="1">
        <f t="shared" si="4"/>
        <v>0</v>
      </c>
      <c r="H89" s="10">
        <f t="shared" si="5"/>
        <v>0</v>
      </c>
      <c r="I89" s="10">
        <f t="shared" si="6"/>
        <v>0</v>
      </c>
      <c r="J89" s="7"/>
    </row>
    <row r="90" spans="1:10" ht="15.75" customHeight="1" x14ac:dyDescent="0.25">
      <c r="A90" s="47" t="s">
        <v>94</v>
      </c>
      <c r="B90" s="101" t="s">
        <v>95</v>
      </c>
      <c r="C90" s="102"/>
      <c r="D90" s="102"/>
      <c r="E90" s="102"/>
      <c r="F90" s="102"/>
      <c r="G90" s="102"/>
      <c r="H90" s="102"/>
      <c r="I90" s="102"/>
      <c r="J90" s="103"/>
    </row>
    <row r="91" spans="1:10" x14ac:dyDescent="0.25">
      <c r="A91" s="75">
        <v>1</v>
      </c>
      <c r="B91" s="56" t="s">
        <v>96</v>
      </c>
      <c r="C91" s="40"/>
      <c r="D91" s="40"/>
      <c r="E91" s="88"/>
      <c r="F91" s="90">
        <v>0.08</v>
      </c>
      <c r="G91" s="86">
        <f>E91*1.08</f>
        <v>0</v>
      </c>
      <c r="H91" s="87">
        <f>C92*E91</f>
        <v>0</v>
      </c>
      <c r="I91" s="87">
        <f>C92*G91</f>
        <v>0</v>
      </c>
      <c r="J91" s="81"/>
    </row>
    <row r="92" spans="1:10" ht="25.5" x14ac:dyDescent="0.25">
      <c r="A92" s="77"/>
      <c r="B92" s="57" t="s">
        <v>97</v>
      </c>
      <c r="C92" s="41">
        <v>15</v>
      </c>
      <c r="D92" s="41"/>
      <c r="E92" s="88"/>
      <c r="F92" s="90"/>
      <c r="G92" s="86"/>
      <c r="H92" s="87"/>
      <c r="I92" s="87"/>
      <c r="J92" s="82"/>
    </row>
    <row r="93" spans="1:10" ht="16.5" customHeight="1" x14ac:dyDescent="0.25">
      <c r="A93" s="45" t="s">
        <v>98</v>
      </c>
      <c r="B93" s="121" t="s">
        <v>100</v>
      </c>
      <c r="C93" s="121"/>
      <c r="D93" s="121"/>
      <c r="E93" s="121"/>
      <c r="F93" s="121"/>
      <c r="G93" s="121"/>
      <c r="H93" s="121"/>
      <c r="I93" s="121"/>
      <c r="J93" s="121"/>
    </row>
    <row r="94" spans="1:10" ht="63.75" x14ac:dyDescent="0.25">
      <c r="A94" s="18">
        <v>1</v>
      </c>
      <c r="B94" s="21" t="s">
        <v>101</v>
      </c>
      <c r="C94" s="3">
        <v>30</v>
      </c>
      <c r="D94" s="3"/>
      <c r="E94" s="14"/>
      <c r="F94" s="2">
        <v>0.08</v>
      </c>
      <c r="G94" s="1">
        <f t="shared" si="4"/>
        <v>0</v>
      </c>
      <c r="H94" s="10">
        <f t="shared" si="5"/>
        <v>0</v>
      </c>
      <c r="I94" s="10">
        <f t="shared" si="6"/>
        <v>0</v>
      </c>
      <c r="J94" s="7"/>
    </row>
    <row r="95" spans="1:10" ht="51" x14ac:dyDescent="0.25">
      <c r="A95" s="18">
        <v>2</v>
      </c>
      <c r="B95" s="21" t="s">
        <v>102</v>
      </c>
      <c r="C95" s="3">
        <v>5</v>
      </c>
      <c r="D95" s="3"/>
      <c r="E95" s="14"/>
      <c r="F95" s="2">
        <v>0.08</v>
      </c>
      <c r="G95" s="1">
        <f t="shared" si="4"/>
        <v>0</v>
      </c>
      <c r="H95" s="10">
        <f t="shared" si="5"/>
        <v>0</v>
      </c>
      <c r="I95" s="10">
        <f t="shared" si="6"/>
        <v>0</v>
      </c>
      <c r="J95" s="7"/>
    </row>
    <row r="96" spans="1:10" ht="51" x14ac:dyDescent="0.25">
      <c r="A96" s="18">
        <v>3</v>
      </c>
      <c r="B96" s="21" t="s">
        <v>103</v>
      </c>
      <c r="C96" s="3">
        <v>5</v>
      </c>
      <c r="D96" s="3"/>
      <c r="E96" s="14"/>
      <c r="F96" s="2">
        <v>0.08</v>
      </c>
      <c r="G96" s="1">
        <f t="shared" si="4"/>
        <v>0</v>
      </c>
      <c r="H96" s="10">
        <f t="shared" si="5"/>
        <v>0</v>
      </c>
      <c r="I96" s="10">
        <f t="shared" si="6"/>
        <v>0</v>
      </c>
      <c r="J96" s="7"/>
    </row>
    <row r="97" spans="1:10" x14ac:dyDescent="0.25">
      <c r="A97" s="18"/>
      <c r="B97" s="21"/>
      <c r="C97" s="3"/>
      <c r="D97" s="3"/>
      <c r="E97" s="14"/>
      <c r="F97" s="90" t="s">
        <v>212</v>
      </c>
      <c r="G97" s="90"/>
      <c r="H97" s="10">
        <f>SUM(H94:H96)</f>
        <v>0</v>
      </c>
      <c r="I97" s="10">
        <f>SUM(I94:I96)</f>
        <v>0</v>
      </c>
      <c r="J97" s="7"/>
    </row>
    <row r="98" spans="1:10" ht="15.75" customHeight="1" x14ac:dyDescent="0.25">
      <c r="A98" s="43" t="s">
        <v>99</v>
      </c>
      <c r="B98" s="83" t="s">
        <v>105</v>
      </c>
      <c r="C98" s="84"/>
      <c r="D98" s="84"/>
      <c r="E98" s="84"/>
      <c r="F98" s="84"/>
      <c r="G98" s="84"/>
      <c r="H98" s="84"/>
      <c r="I98" s="84"/>
      <c r="J98" s="85"/>
    </row>
    <row r="99" spans="1:10" ht="15.75" customHeight="1" x14ac:dyDescent="0.25">
      <c r="A99" s="73"/>
      <c r="B99" s="49" t="s">
        <v>106</v>
      </c>
      <c r="C99" s="106">
        <v>10</v>
      </c>
      <c r="D99" s="106"/>
      <c r="E99" s="81"/>
      <c r="F99" s="149">
        <v>0.08</v>
      </c>
      <c r="G99" s="150">
        <f>E106*1.08</f>
        <v>0</v>
      </c>
      <c r="H99" s="114">
        <f>C99*E106</f>
        <v>0</v>
      </c>
      <c r="I99" s="114">
        <f>C99*G99</f>
        <v>0</v>
      </c>
      <c r="J99" s="81"/>
    </row>
    <row r="100" spans="1:10" ht="25.5" x14ac:dyDescent="0.25">
      <c r="A100" s="104">
        <v>1</v>
      </c>
      <c r="B100" s="50" t="s">
        <v>107</v>
      </c>
      <c r="C100" s="107"/>
      <c r="D100" s="107"/>
      <c r="E100" s="91"/>
      <c r="F100" s="149"/>
      <c r="G100" s="150"/>
      <c r="H100" s="114"/>
      <c r="I100" s="114"/>
      <c r="J100" s="91"/>
    </row>
    <row r="101" spans="1:10" ht="15.75" customHeight="1" x14ac:dyDescent="0.25">
      <c r="A101" s="104"/>
      <c r="B101" s="50" t="s">
        <v>108</v>
      </c>
      <c r="C101" s="107"/>
      <c r="D101" s="107"/>
      <c r="E101" s="91"/>
      <c r="F101" s="149"/>
      <c r="G101" s="150"/>
      <c r="H101" s="114"/>
      <c r="I101" s="114"/>
      <c r="J101" s="91"/>
    </row>
    <row r="102" spans="1:10" ht="15.75" customHeight="1" x14ac:dyDescent="0.25">
      <c r="A102" s="104"/>
      <c r="B102" s="50" t="s">
        <v>109</v>
      </c>
      <c r="C102" s="107"/>
      <c r="D102" s="107"/>
      <c r="E102" s="91"/>
      <c r="F102" s="149"/>
      <c r="G102" s="150"/>
      <c r="H102" s="114"/>
      <c r="I102" s="114"/>
      <c r="J102" s="91"/>
    </row>
    <row r="103" spans="1:10" ht="15.75" customHeight="1" x14ac:dyDescent="0.25">
      <c r="A103" s="104"/>
      <c r="B103" s="50" t="s">
        <v>110</v>
      </c>
      <c r="C103" s="107"/>
      <c r="D103" s="107"/>
      <c r="E103" s="91"/>
      <c r="F103" s="149"/>
      <c r="G103" s="150"/>
      <c r="H103" s="114"/>
      <c r="I103" s="114"/>
      <c r="J103" s="91"/>
    </row>
    <row r="104" spans="1:10" ht="25.5" x14ac:dyDescent="0.25">
      <c r="A104" s="104"/>
      <c r="B104" s="50" t="s">
        <v>111</v>
      </c>
      <c r="C104" s="107"/>
      <c r="D104" s="107"/>
      <c r="E104" s="91"/>
      <c r="F104" s="149"/>
      <c r="G104" s="150"/>
      <c r="H104" s="114"/>
      <c r="I104" s="114"/>
      <c r="J104" s="91"/>
    </row>
    <row r="105" spans="1:10" ht="15.75" customHeight="1" x14ac:dyDescent="0.25">
      <c r="A105" s="104"/>
      <c r="B105" s="50" t="s">
        <v>112</v>
      </c>
      <c r="C105" s="107"/>
      <c r="D105" s="107"/>
      <c r="E105" s="91"/>
      <c r="F105" s="149"/>
      <c r="G105" s="150"/>
      <c r="H105" s="114"/>
      <c r="I105" s="114"/>
      <c r="J105" s="91"/>
    </row>
    <row r="106" spans="1:10" ht="15.75" customHeight="1" x14ac:dyDescent="0.25">
      <c r="A106" s="105"/>
      <c r="B106" s="52" t="s">
        <v>113</v>
      </c>
      <c r="C106" s="108"/>
      <c r="D106" s="108"/>
      <c r="E106" s="82"/>
      <c r="F106" s="149"/>
      <c r="G106" s="150"/>
      <c r="H106" s="114"/>
      <c r="I106" s="114"/>
      <c r="J106" s="82"/>
    </row>
    <row r="107" spans="1:10" x14ac:dyDescent="0.25">
      <c r="A107" s="18">
        <v>2</v>
      </c>
      <c r="B107" s="21" t="s">
        <v>114</v>
      </c>
      <c r="C107" s="3">
        <v>15</v>
      </c>
      <c r="D107" s="3"/>
      <c r="E107" s="14"/>
      <c r="F107" s="2">
        <v>0.08</v>
      </c>
      <c r="G107" s="1">
        <f t="shared" si="4"/>
        <v>0</v>
      </c>
      <c r="H107" s="10">
        <f t="shared" si="5"/>
        <v>0</v>
      </c>
      <c r="I107" s="10">
        <f t="shared" si="6"/>
        <v>0</v>
      </c>
      <c r="J107" s="7"/>
    </row>
    <row r="108" spans="1:10" x14ac:dyDescent="0.25">
      <c r="A108" s="18">
        <v>3</v>
      </c>
      <c r="B108" s="21" t="s">
        <v>115</v>
      </c>
      <c r="C108" s="3">
        <v>10</v>
      </c>
      <c r="D108" s="3"/>
      <c r="E108" s="14"/>
      <c r="F108" s="2">
        <v>0.08</v>
      </c>
      <c r="G108" s="1">
        <f t="shared" si="4"/>
        <v>0</v>
      </c>
      <c r="H108" s="10">
        <f t="shared" si="5"/>
        <v>0</v>
      </c>
      <c r="I108" s="10">
        <f t="shared" si="6"/>
        <v>0</v>
      </c>
      <c r="J108" s="7"/>
    </row>
    <row r="109" spans="1:10" x14ac:dyDescent="0.25">
      <c r="A109" s="18"/>
      <c r="B109" s="21"/>
      <c r="C109" s="3"/>
      <c r="D109" s="3"/>
      <c r="E109" s="14"/>
      <c r="F109" s="116" t="s">
        <v>212</v>
      </c>
      <c r="G109" s="116"/>
      <c r="H109" s="10">
        <f>SUM(H99:H108)</f>
        <v>0</v>
      </c>
      <c r="I109" s="10">
        <f>SUM(I99:I108)</f>
        <v>0</v>
      </c>
      <c r="J109" s="7"/>
    </row>
    <row r="110" spans="1:10" ht="15" x14ac:dyDescent="0.25">
      <c r="A110" s="47" t="s">
        <v>104</v>
      </c>
      <c r="B110" s="83" t="s">
        <v>120</v>
      </c>
      <c r="C110" s="84"/>
      <c r="D110" s="84"/>
      <c r="E110" s="84"/>
      <c r="F110" s="84"/>
      <c r="G110" s="84"/>
      <c r="H110" s="84"/>
      <c r="I110" s="84"/>
      <c r="J110" s="85"/>
    </row>
    <row r="111" spans="1:10" ht="25.5" x14ac:dyDescent="0.25">
      <c r="A111" s="18">
        <v>1</v>
      </c>
      <c r="B111" s="21" t="s">
        <v>121</v>
      </c>
      <c r="C111" s="3">
        <v>30</v>
      </c>
      <c r="D111" s="3"/>
      <c r="E111" s="14"/>
      <c r="F111" s="2">
        <v>0.08</v>
      </c>
      <c r="G111" s="1">
        <f t="shared" si="4"/>
        <v>0</v>
      </c>
      <c r="H111" s="10">
        <f t="shared" si="5"/>
        <v>0</v>
      </c>
      <c r="I111" s="10">
        <f t="shared" si="6"/>
        <v>0</v>
      </c>
      <c r="J111" s="7"/>
    </row>
    <row r="112" spans="1:10" ht="15" x14ac:dyDescent="0.25">
      <c r="A112" s="45" t="s">
        <v>116</v>
      </c>
      <c r="B112" s="125" t="s">
        <v>123</v>
      </c>
      <c r="C112" s="125"/>
      <c r="D112" s="125"/>
      <c r="E112" s="125"/>
      <c r="F112" s="125"/>
      <c r="G112" s="125"/>
      <c r="H112" s="125"/>
      <c r="I112" s="125"/>
      <c r="J112" s="125"/>
    </row>
    <row r="113" spans="1:10" ht="63.75" x14ac:dyDescent="0.25">
      <c r="A113" s="18">
        <v>1</v>
      </c>
      <c r="B113" s="21" t="s">
        <v>124</v>
      </c>
      <c r="C113" s="3">
        <v>15</v>
      </c>
      <c r="D113" s="3"/>
      <c r="E113" s="14"/>
      <c r="F113" s="2">
        <v>0.08</v>
      </c>
      <c r="G113" s="1">
        <f t="shared" ref="G113:G158" si="7">E113*1.08</f>
        <v>0</v>
      </c>
      <c r="H113" s="10">
        <f t="shared" ref="H113:H158" si="8">C113*E113</f>
        <v>0</v>
      </c>
      <c r="I113" s="10">
        <f t="shared" ref="I113:I158" si="9">C113*G113</f>
        <v>0</v>
      </c>
      <c r="J113" s="7"/>
    </row>
    <row r="114" spans="1:10" ht="15.75" customHeight="1" x14ac:dyDescent="0.25">
      <c r="A114" s="47" t="s">
        <v>119</v>
      </c>
      <c r="B114" s="83" t="s">
        <v>126</v>
      </c>
      <c r="C114" s="84"/>
      <c r="D114" s="84"/>
      <c r="E114" s="84"/>
      <c r="F114" s="84"/>
      <c r="G114" s="84"/>
      <c r="H114" s="84"/>
      <c r="I114" s="84"/>
      <c r="J114" s="85"/>
    </row>
    <row r="115" spans="1:10" ht="85.5" customHeight="1" x14ac:dyDescent="0.25">
      <c r="A115" s="18">
        <v>1</v>
      </c>
      <c r="B115" s="21" t="s">
        <v>127</v>
      </c>
      <c r="C115" s="3">
        <v>40</v>
      </c>
      <c r="D115" s="3"/>
      <c r="E115" s="14"/>
      <c r="F115" s="2">
        <v>0.08</v>
      </c>
      <c r="G115" s="1">
        <f t="shared" si="7"/>
        <v>0</v>
      </c>
      <c r="H115" s="10">
        <f t="shared" si="8"/>
        <v>0</v>
      </c>
      <c r="I115" s="10">
        <f t="shared" si="9"/>
        <v>0</v>
      </c>
      <c r="J115" s="7"/>
    </row>
    <row r="116" spans="1:10" ht="16.5" customHeight="1" x14ac:dyDescent="0.25">
      <c r="A116" s="43" t="s">
        <v>122</v>
      </c>
      <c r="B116" s="83" t="s">
        <v>129</v>
      </c>
      <c r="C116" s="84"/>
      <c r="D116" s="84"/>
      <c r="E116" s="84"/>
      <c r="F116" s="84"/>
      <c r="G116" s="84"/>
      <c r="H116" s="84"/>
      <c r="I116" s="84"/>
      <c r="J116" s="85"/>
    </row>
    <row r="117" spans="1:10" x14ac:dyDescent="0.25">
      <c r="A117" s="18">
        <v>1</v>
      </c>
      <c r="B117" s="21" t="s">
        <v>130</v>
      </c>
      <c r="C117" s="3">
        <v>40</v>
      </c>
      <c r="D117" s="3"/>
      <c r="E117" s="14"/>
      <c r="F117" s="2">
        <v>0.08</v>
      </c>
      <c r="G117" s="1">
        <f t="shared" si="7"/>
        <v>0</v>
      </c>
      <c r="H117" s="10">
        <f t="shared" si="8"/>
        <v>0</v>
      </c>
      <c r="I117" s="10">
        <f t="shared" si="9"/>
        <v>0</v>
      </c>
      <c r="J117" s="7"/>
    </row>
    <row r="118" spans="1:10" ht="16.5" customHeight="1" x14ac:dyDescent="0.25">
      <c r="A118" s="43" t="s">
        <v>125</v>
      </c>
      <c r="B118" s="83" t="s">
        <v>132</v>
      </c>
      <c r="C118" s="84"/>
      <c r="D118" s="84"/>
      <c r="E118" s="84"/>
      <c r="F118" s="84"/>
      <c r="G118" s="84"/>
      <c r="H118" s="84"/>
      <c r="I118" s="84"/>
      <c r="J118" s="85"/>
    </row>
    <row r="119" spans="1:10" ht="25.5" x14ac:dyDescent="0.25">
      <c r="A119" s="18">
        <v>1</v>
      </c>
      <c r="B119" s="21" t="s">
        <v>133</v>
      </c>
      <c r="C119" s="3">
        <v>25</v>
      </c>
      <c r="D119" s="3"/>
      <c r="E119" s="14"/>
      <c r="F119" s="2">
        <v>0.08</v>
      </c>
      <c r="G119" s="1">
        <f t="shared" si="7"/>
        <v>0</v>
      </c>
      <c r="H119" s="10">
        <f t="shared" si="8"/>
        <v>0</v>
      </c>
      <c r="I119" s="10">
        <f t="shared" si="9"/>
        <v>0</v>
      </c>
      <c r="J119" s="7"/>
    </row>
    <row r="120" spans="1:10" ht="15" x14ac:dyDescent="0.25">
      <c r="A120" s="43" t="s">
        <v>128</v>
      </c>
      <c r="B120" s="83" t="s">
        <v>134</v>
      </c>
      <c r="C120" s="84"/>
      <c r="D120" s="84"/>
      <c r="E120" s="84"/>
      <c r="F120" s="84"/>
      <c r="G120" s="84"/>
      <c r="H120" s="84"/>
      <c r="I120" s="84"/>
      <c r="J120" s="85"/>
    </row>
    <row r="121" spans="1:10" ht="27" x14ac:dyDescent="0.25">
      <c r="A121" s="18">
        <v>1</v>
      </c>
      <c r="B121" s="74" t="s">
        <v>135</v>
      </c>
      <c r="C121" s="3">
        <v>40</v>
      </c>
      <c r="D121" s="3"/>
      <c r="E121" s="14"/>
      <c r="F121" s="2">
        <v>0.08</v>
      </c>
      <c r="G121" s="1">
        <f t="shared" si="7"/>
        <v>0</v>
      </c>
      <c r="H121" s="10">
        <f t="shared" si="8"/>
        <v>0</v>
      </c>
      <c r="I121" s="10">
        <f t="shared" si="9"/>
        <v>0</v>
      </c>
      <c r="J121" s="7"/>
    </row>
    <row r="122" spans="1:10" ht="16.5" customHeight="1" x14ac:dyDescent="0.25">
      <c r="A122" s="45" t="s">
        <v>131</v>
      </c>
      <c r="B122" s="121" t="s">
        <v>137</v>
      </c>
      <c r="C122" s="121"/>
      <c r="D122" s="121"/>
      <c r="E122" s="121"/>
      <c r="F122" s="121"/>
      <c r="G122" s="121"/>
      <c r="H122" s="121"/>
      <c r="I122" s="121"/>
      <c r="J122" s="121"/>
    </row>
    <row r="123" spans="1:10" ht="25.5" x14ac:dyDescent="0.25">
      <c r="A123" s="18">
        <v>1</v>
      </c>
      <c r="B123" s="21" t="s">
        <v>138</v>
      </c>
      <c r="C123" s="3">
        <v>5</v>
      </c>
      <c r="D123" s="3"/>
      <c r="E123" s="14"/>
      <c r="F123" s="2">
        <v>0.08</v>
      </c>
      <c r="G123" s="1">
        <f t="shared" si="7"/>
        <v>0</v>
      </c>
      <c r="H123" s="10">
        <f t="shared" si="8"/>
        <v>0</v>
      </c>
      <c r="I123" s="10">
        <f t="shared" si="9"/>
        <v>0</v>
      </c>
      <c r="J123" s="7"/>
    </row>
    <row r="124" spans="1:10" ht="15" x14ac:dyDescent="0.25">
      <c r="A124" s="43" t="s">
        <v>240</v>
      </c>
      <c r="B124" s="83" t="s">
        <v>139</v>
      </c>
      <c r="C124" s="84"/>
      <c r="D124" s="84"/>
      <c r="E124" s="84"/>
      <c r="F124" s="84"/>
      <c r="G124" s="84"/>
      <c r="H124" s="84"/>
      <c r="I124" s="84"/>
      <c r="J124" s="85"/>
    </row>
    <row r="125" spans="1:10" ht="25.5" x14ac:dyDescent="0.25">
      <c r="A125" s="18">
        <v>1</v>
      </c>
      <c r="B125" s="21" t="s">
        <v>140</v>
      </c>
      <c r="C125" s="3">
        <v>10</v>
      </c>
      <c r="D125" s="3"/>
      <c r="E125" s="14"/>
      <c r="F125" s="2">
        <v>0.08</v>
      </c>
      <c r="G125" s="1">
        <f t="shared" si="7"/>
        <v>0</v>
      </c>
      <c r="H125" s="10">
        <f t="shared" si="8"/>
        <v>0</v>
      </c>
      <c r="I125" s="10">
        <f t="shared" si="9"/>
        <v>0</v>
      </c>
      <c r="J125" s="7"/>
    </row>
    <row r="126" spans="1:10" ht="15" x14ac:dyDescent="0.25">
      <c r="A126" s="45" t="s">
        <v>136</v>
      </c>
      <c r="B126" s="121" t="s">
        <v>142</v>
      </c>
      <c r="C126" s="121"/>
      <c r="D126" s="121"/>
      <c r="E126" s="121"/>
      <c r="F126" s="121"/>
      <c r="G126" s="121"/>
      <c r="H126" s="121"/>
      <c r="I126" s="121"/>
      <c r="J126" s="121"/>
    </row>
    <row r="127" spans="1:10" ht="25.5" x14ac:dyDescent="0.25">
      <c r="A127" s="75">
        <v>1</v>
      </c>
      <c r="B127" s="49" t="s">
        <v>143</v>
      </c>
      <c r="C127" s="78">
        <v>15</v>
      </c>
      <c r="D127" s="78"/>
      <c r="E127" s="81"/>
      <c r="F127" s="92">
        <v>0.08</v>
      </c>
      <c r="G127" s="95">
        <f t="shared" si="7"/>
        <v>0</v>
      </c>
      <c r="H127" s="98">
        <f t="shared" si="8"/>
        <v>0</v>
      </c>
      <c r="I127" s="98">
        <f t="shared" si="9"/>
        <v>0</v>
      </c>
      <c r="J127" s="81"/>
    </row>
    <row r="128" spans="1:10" ht="15.75" customHeight="1" x14ac:dyDescent="0.25">
      <c r="A128" s="76"/>
      <c r="B128" s="50" t="s">
        <v>144</v>
      </c>
      <c r="C128" s="79"/>
      <c r="D128" s="79"/>
      <c r="E128" s="91"/>
      <c r="F128" s="93"/>
      <c r="G128" s="96"/>
      <c r="H128" s="99"/>
      <c r="I128" s="99"/>
      <c r="J128" s="91"/>
    </row>
    <row r="129" spans="1:10" ht="15.75" customHeight="1" x14ac:dyDescent="0.25">
      <c r="A129" s="77"/>
      <c r="B129" s="52" t="s">
        <v>145</v>
      </c>
      <c r="C129" s="80"/>
      <c r="D129" s="80"/>
      <c r="E129" s="82"/>
      <c r="F129" s="94"/>
      <c r="G129" s="97"/>
      <c r="H129" s="100"/>
      <c r="I129" s="100"/>
      <c r="J129" s="82"/>
    </row>
    <row r="130" spans="1:10" ht="16.5" customHeight="1" x14ac:dyDescent="0.25">
      <c r="A130" s="43" t="s">
        <v>241</v>
      </c>
      <c r="B130" s="83" t="s">
        <v>147</v>
      </c>
      <c r="C130" s="84"/>
      <c r="D130" s="84"/>
      <c r="E130" s="84"/>
      <c r="F130" s="84"/>
      <c r="G130" s="84"/>
      <c r="H130" s="84"/>
      <c r="I130" s="84"/>
      <c r="J130" s="85"/>
    </row>
    <row r="131" spans="1:10" ht="25.5" x14ac:dyDescent="0.25">
      <c r="A131" s="18">
        <v>1</v>
      </c>
      <c r="B131" s="21" t="s">
        <v>148</v>
      </c>
      <c r="C131" s="3">
        <v>40</v>
      </c>
      <c r="D131" s="3"/>
      <c r="E131" s="14"/>
      <c r="F131" s="2">
        <v>0.08</v>
      </c>
      <c r="G131" s="1">
        <f t="shared" si="7"/>
        <v>0</v>
      </c>
      <c r="H131" s="10">
        <f t="shared" si="8"/>
        <v>0</v>
      </c>
      <c r="I131" s="10">
        <f t="shared" si="9"/>
        <v>0</v>
      </c>
      <c r="J131" s="7"/>
    </row>
    <row r="132" spans="1:10" x14ac:dyDescent="0.25">
      <c r="A132" s="18">
        <v>2</v>
      </c>
      <c r="B132" s="21" t="s">
        <v>149</v>
      </c>
      <c r="C132" s="3">
        <v>40</v>
      </c>
      <c r="D132" s="3"/>
      <c r="E132" s="14"/>
      <c r="F132" s="2">
        <v>0.08</v>
      </c>
      <c r="G132" s="1">
        <f t="shared" si="7"/>
        <v>0</v>
      </c>
      <c r="H132" s="10">
        <f t="shared" si="8"/>
        <v>0</v>
      </c>
      <c r="I132" s="10">
        <f t="shared" si="9"/>
        <v>0</v>
      </c>
      <c r="J132" s="7"/>
    </row>
    <row r="133" spans="1:10" x14ac:dyDescent="0.25">
      <c r="A133" s="18"/>
      <c r="B133" s="21"/>
      <c r="C133" s="3"/>
      <c r="D133" s="3"/>
      <c r="E133" s="14"/>
      <c r="F133" s="116" t="s">
        <v>212</v>
      </c>
      <c r="G133" s="116"/>
      <c r="H133" s="10">
        <f>SUM(H131:H132)</f>
        <v>0</v>
      </c>
      <c r="I133" s="10">
        <f>SUM(I131:I132)</f>
        <v>0</v>
      </c>
      <c r="J133" s="7"/>
    </row>
    <row r="134" spans="1:10" ht="15" x14ac:dyDescent="0.25">
      <c r="A134" s="45" t="s">
        <v>141</v>
      </c>
      <c r="B134" s="121" t="s">
        <v>151</v>
      </c>
      <c r="C134" s="121"/>
      <c r="D134" s="121"/>
      <c r="E134" s="121"/>
      <c r="F134" s="121"/>
      <c r="G134" s="121"/>
      <c r="H134" s="121"/>
      <c r="I134" s="121"/>
      <c r="J134" s="121"/>
    </row>
    <row r="135" spans="1:10" ht="25.5" x14ac:dyDescent="0.25">
      <c r="A135" s="75">
        <v>1</v>
      </c>
      <c r="B135" s="49" t="s">
        <v>152</v>
      </c>
      <c r="C135" s="89">
        <v>150</v>
      </c>
      <c r="D135" s="78"/>
      <c r="E135" s="88"/>
      <c r="F135" s="90">
        <v>0.08</v>
      </c>
      <c r="G135" s="86">
        <f t="shared" si="7"/>
        <v>0</v>
      </c>
      <c r="H135" s="87">
        <f t="shared" si="8"/>
        <v>0</v>
      </c>
      <c r="I135" s="87">
        <f t="shared" si="9"/>
        <v>0</v>
      </c>
      <c r="J135" s="88"/>
    </row>
    <row r="136" spans="1:10" ht="15.75" customHeight="1" x14ac:dyDescent="0.25">
      <c r="A136" s="76"/>
      <c r="B136" s="50" t="s">
        <v>153</v>
      </c>
      <c r="C136" s="89"/>
      <c r="D136" s="79"/>
      <c r="E136" s="88"/>
      <c r="F136" s="90"/>
      <c r="G136" s="86"/>
      <c r="H136" s="87"/>
      <c r="I136" s="87"/>
      <c r="J136" s="88"/>
    </row>
    <row r="137" spans="1:10" ht="15" x14ac:dyDescent="0.25">
      <c r="A137" s="76"/>
      <c r="B137" s="50" t="s">
        <v>154</v>
      </c>
      <c r="C137" s="89"/>
      <c r="D137" s="79"/>
      <c r="E137" s="88"/>
      <c r="F137" s="90"/>
      <c r="G137" s="86"/>
      <c r="H137" s="87"/>
      <c r="I137" s="87"/>
      <c r="J137" s="88"/>
    </row>
    <row r="138" spans="1:10" ht="15.75" customHeight="1" x14ac:dyDescent="0.25">
      <c r="A138" s="76"/>
      <c r="B138" s="50" t="s">
        <v>155</v>
      </c>
      <c r="C138" s="89"/>
      <c r="D138" s="79"/>
      <c r="E138" s="88"/>
      <c r="F138" s="90"/>
      <c r="G138" s="86"/>
      <c r="H138" s="87"/>
      <c r="I138" s="87"/>
      <c r="J138" s="88"/>
    </row>
    <row r="139" spans="1:10" ht="25.5" x14ac:dyDescent="0.25">
      <c r="A139" s="76"/>
      <c r="B139" s="50" t="s">
        <v>156</v>
      </c>
      <c r="C139" s="89"/>
      <c r="D139" s="79"/>
      <c r="E139" s="88"/>
      <c r="F139" s="90"/>
      <c r="G139" s="86"/>
      <c r="H139" s="87"/>
      <c r="I139" s="87"/>
      <c r="J139" s="88"/>
    </row>
    <row r="140" spans="1:10" ht="25.5" x14ac:dyDescent="0.25">
      <c r="A140" s="76"/>
      <c r="B140" s="50" t="s">
        <v>157</v>
      </c>
      <c r="C140" s="89"/>
      <c r="D140" s="79"/>
      <c r="E140" s="88"/>
      <c r="F140" s="90"/>
      <c r="G140" s="86"/>
      <c r="H140" s="87"/>
      <c r="I140" s="87"/>
      <c r="J140" s="88"/>
    </row>
    <row r="141" spans="1:10" ht="25.5" x14ac:dyDescent="0.25">
      <c r="A141" s="76"/>
      <c r="B141" s="50" t="s">
        <v>158</v>
      </c>
      <c r="C141" s="89"/>
      <c r="D141" s="79"/>
      <c r="E141" s="88"/>
      <c r="F141" s="90"/>
      <c r="G141" s="86"/>
      <c r="H141" s="87"/>
      <c r="I141" s="87"/>
      <c r="J141" s="88"/>
    </row>
    <row r="142" spans="1:10" ht="25.5" x14ac:dyDescent="0.25">
      <c r="A142" s="76"/>
      <c r="B142" s="50" t="s">
        <v>159</v>
      </c>
      <c r="C142" s="89"/>
      <c r="D142" s="79"/>
      <c r="E142" s="88"/>
      <c r="F142" s="90"/>
      <c r="G142" s="86"/>
      <c r="H142" s="87"/>
      <c r="I142" s="87"/>
      <c r="J142" s="88"/>
    </row>
    <row r="143" spans="1:10" ht="15" x14ac:dyDescent="0.25">
      <c r="A143" s="76"/>
      <c r="B143" s="50" t="s">
        <v>160</v>
      </c>
      <c r="C143" s="89"/>
      <c r="D143" s="79"/>
      <c r="E143" s="88"/>
      <c r="F143" s="90"/>
      <c r="G143" s="86"/>
      <c r="H143" s="87"/>
      <c r="I143" s="87"/>
      <c r="J143" s="88"/>
    </row>
    <row r="144" spans="1:10" ht="25.5" x14ac:dyDescent="0.25">
      <c r="A144" s="76"/>
      <c r="B144" s="50" t="s">
        <v>161</v>
      </c>
      <c r="C144" s="89"/>
      <c r="D144" s="79"/>
      <c r="E144" s="88"/>
      <c r="F144" s="90"/>
      <c r="G144" s="86"/>
      <c r="H144" s="87"/>
      <c r="I144" s="87"/>
      <c r="J144" s="88"/>
    </row>
    <row r="145" spans="1:10" ht="25.5" x14ac:dyDescent="0.25">
      <c r="A145" s="76"/>
      <c r="B145" s="51" t="s">
        <v>162</v>
      </c>
      <c r="C145" s="89"/>
      <c r="D145" s="79"/>
      <c r="E145" s="88"/>
      <c r="F145" s="90"/>
      <c r="G145" s="86"/>
      <c r="H145" s="87"/>
      <c r="I145" s="87"/>
      <c r="J145" s="88"/>
    </row>
    <row r="146" spans="1:10" ht="15.75" customHeight="1" x14ac:dyDescent="0.25">
      <c r="A146" s="76"/>
      <c r="B146" s="51"/>
      <c r="C146" s="89"/>
      <c r="D146" s="79"/>
      <c r="E146" s="88"/>
      <c r="F146" s="90"/>
      <c r="G146" s="86"/>
      <c r="H146" s="87"/>
      <c r="I146" s="87"/>
      <c r="J146" s="88"/>
    </row>
    <row r="147" spans="1:10" ht="25.5" x14ac:dyDescent="0.25">
      <c r="A147" s="76"/>
      <c r="B147" s="50" t="s">
        <v>163</v>
      </c>
      <c r="C147" s="89"/>
      <c r="D147" s="79"/>
      <c r="E147" s="88"/>
      <c r="F147" s="90"/>
      <c r="G147" s="86"/>
      <c r="H147" s="87"/>
      <c r="I147" s="87"/>
      <c r="J147" s="88"/>
    </row>
    <row r="148" spans="1:10" ht="15.75" customHeight="1" x14ac:dyDescent="0.25">
      <c r="A148" s="76"/>
      <c r="B148" s="50" t="s">
        <v>164</v>
      </c>
      <c r="C148" s="89"/>
      <c r="D148" s="79"/>
      <c r="E148" s="88"/>
      <c r="F148" s="90"/>
      <c r="G148" s="86"/>
      <c r="H148" s="87"/>
      <c r="I148" s="87"/>
      <c r="J148" s="88"/>
    </row>
    <row r="149" spans="1:10" ht="15.75" customHeight="1" x14ac:dyDescent="0.25">
      <c r="A149" s="76"/>
      <c r="B149" s="50" t="s">
        <v>165</v>
      </c>
      <c r="C149" s="89"/>
      <c r="D149" s="79"/>
      <c r="E149" s="88"/>
      <c r="F149" s="90"/>
      <c r="G149" s="86"/>
      <c r="H149" s="87"/>
      <c r="I149" s="87"/>
      <c r="J149" s="88"/>
    </row>
    <row r="150" spans="1:10" ht="15.75" customHeight="1" x14ac:dyDescent="0.25">
      <c r="A150" s="76"/>
      <c r="B150" s="50" t="s">
        <v>166</v>
      </c>
      <c r="C150" s="89"/>
      <c r="D150" s="79"/>
      <c r="E150" s="88"/>
      <c r="F150" s="90"/>
      <c r="G150" s="86"/>
      <c r="H150" s="87"/>
      <c r="I150" s="87"/>
      <c r="J150" s="88"/>
    </row>
    <row r="151" spans="1:10" ht="15.75" customHeight="1" x14ac:dyDescent="0.25">
      <c r="A151" s="76"/>
      <c r="B151" s="50" t="s">
        <v>167</v>
      </c>
      <c r="C151" s="89"/>
      <c r="D151" s="79"/>
      <c r="E151" s="88"/>
      <c r="F151" s="90"/>
      <c r="G151" s="86"/>
      <c r="H151" s="87"/>
      <c r="I151" s="87"/>
      <c r="J151" s="88"/>
    </row>
    <row r="152" spans="1:10" ht="25.5" x14ac:dyDescent="0.25">
      <c r="A152" s="76"/>
      <c r="B152" s="50" t="s">
        <v>168</v>
      </c>
      <c r="C152" s="89"/>
      <c r="D152" s="79"/>
      <c r="E152" s="88"/>
      <c r="F152" s="90"/>
      <c r="G152" s="86"/>
      <c r="H152" s="87"/>
      <c r="I152" s="87"/>
      <c r="J152" s="88"/>
    </row>
    <row r="153" spans="1:10" ht="25.5" x14ac:dyDescent="0.25">
      <c r="A153" s="77"/>
      <c r="B153" s="52" t="s">
        <v>169</v>
      </c>
      <c r="C153" s="89"/>
      <c r="D153" s="80"/>
      <c r="E153" s="88"/>
      <c r="F153" s="90"/>
      <c r="G153" s="86"/>
      <c r="H153" s="87"/>
      <c r="I153" s="87"/>
      <c r="J153" s="88"/>
    </row>
    <row r="154" spans="1:10" ht="16.5" customHeight="1" x14ac:dyDescent="0.25">
      <c r="A154" s="43" t="s">
        <v>146</v>
      </c>
      <c r="B154" s="83" t="s">
        <v>171</v>
      </c>
      <c r="C154" s="84"/>
      <c r="D154" s="84"/>
      <c r="E154" s="84"/>
      <c r="F154" s="84"/>
      <c r="G154" s="84"/>
      <c r="H154" s="84"/>
      <c r="I154" s="84"/>
      <c r="J154" s="85"/>
    </row>
    <row r="155" spans="1:10" x14ac:dyDescent="0.25">
      <c r="A155" s="18"/>
      <c r="B155" s="53" t="s">
        <v>172</v>
      </c>
      <c r="C155" s="3"/>
      <c r="D155" s="3"/>
      <c r="E155" s="14"/>
      <c r="F155" s="2"/>
      <c r="G155" s="1"/>
      <c r="H155" s="10"/>
      <c r="I155" s="10"/>
      <c r="J155" s="7"/>
    </row>
    <row r="156" spans="1:10" ht="38.25" x14ac:dyDescent="0.25">
      <c r="A156" s="75">
        <v>1</v>
      </c>
      <c r="B156" s="49" t="s">
        <v>173</v>
      </c>
      <c r="C156" s="78">
        <v>5</v>
      </c>
      <c r="D156" s="78"/>
      <c r="E156" s="88"/>
      <c r="F156" s="90">
        <v>0.08</v>
      </c>
      <c r="G156" s="86">
        <f t="shared" si="7"/>
        <v>0</v>
      </c>
      <c r="H156" s="87">
        <f t="shared" si="8"/>
        <v>0</v>
      </c>
      <c r="I156" s="87">
        <f t="shared" si="9"/>
        <v>0</v>
      </c>
      <c r="J156" s="81"/>
    </row>
    <row r="157" spans="1:10" ht="38.25" x14ac:dyDescent="0.25">
      <c r="A157" s="77"/>
      <c r="B157" s="52" t="s">
        <v>174</v>
      </c>
      <c r="C157" s="80"/>
      <c r="D157" s="80"/>
      <c r="E157" s="88"/>
      <c r="F157" s="90"/>
      <c r="G157" s="86"/>
      <c r="H157" s="87"/>
      <c r="I157" s="87"/>
      <c r="J157" s="82"/>
    </row>
    <row r="158" spans="1:10" ht="15.75" customHeight="1" x14ac:dyDescent="0.25">
      <c r="A158" s="126">
        <v>2</v>
      </c>
      <c r="B158" s="63" t="s">
        <v>175</v>
      </c>
      <c r="C158" s="89">
        <v>5</v>
      </c>
      <c r="D158" s="78"/>
      <c r="E158" s="88"/>
      <c r="F158" s="90">
        <v>0.08</v>
      </c>
      <c r="G158" s="86">
        <f t="shared" si="7"/>
        <v>0</v>
      </c>
      <c r="H158" s="87">
        <f t="shared" si="8"/>
        <v>0</v>
      </c>
      <c r="I158" s="87">
        <f t="shared" si="9"/>
        <v>0</v>
      </c>
      <c r="J158" s="88"/>
    </row>
    <row r="159" spans="1:10" ht="15.75" customHeight="1" x14ac:dyDescent="0.25">
      <c r="A159" s="126"/>
      <c r="B159" s="50" t="s">
        <v>176</v>
      </c>
      <c r="C159" s="89"/>
      <c r="D159" s="79"/>
      <c r="E159" s="88"/>
      <c r="F159" s="90"/>
      <c r="G159" s="86"/>
      <c r="H159" s="87"/>
      <c r="I159" s="87"/>
      <c r="J159" s="88"/>
    </row>
    <row r="160" spans="1:10" ht="15.75" customHeight="1" x14ac:dyDescent="0.25">
      <c r="A160" s="126"/>
      <c r="B160" s="50" t="s">
        <v>177</v>
      </c>
      <c r="C160" s="89"/>
      <c r="D160" s="79"/>
      <c r="E160" s="88"/>
      <c r="F160" s="90"/>
      <c r="G160" s="86"/>
      <c r="H160" s="87"/>
      <c r="I160" s="87"/>
      <c r="J160" s="88"/>
    </row>
    <row r="161" spans="1:10" ht="15.75" customHeight="1" x14ac:dyDescent="0.25">
      <c r="A161" s="126"/>
      <c r="B161" s="50" t="s">
        <v>178</v>
      </c>
      <c r="C161" s="89"/>
      <c r="D161" s="79"/>
      <c r="E161" s="88"/>
      <c r="F161" s="90"/>
      <c r="G161" s="86"/>
      <c r="H161" s="87"/>
      <c r="I161" s="87"/>
      <c r="J161" s="88"/>
    </row>
    <row r="162" spans="1:10" ht="25.5" x14ac:dyDescent="0.25">
      <c r="A162" s="126"/>
      <c r="B162" s="52" t="s">
        <v>179</v>
      </c>
      <c r="C162" s="89"/>
      <c r="D162" s="80"/>
      <c r="E162" s="88"/>
      <c r="F162" s="90"/>
      <c r="G162" s="86"/>
      <c r="H162" s="87"/>
      <c r="I162" s="87"/>
      <c r="J162" s="88"/>
    </row>
    <row r="163" spans="1:10" x14ac:dyDescent="0.25">
      <c r="A163" s="18"/>
      <c r="B163" s="21"/>
      <c r="C163" s="3"/>
      <c r="D163" s="3"/>
      <c r="E163" s="14"/>
      <c r="F163" s="116" t="s">
        <v>212</v>
      </c>
      <c r="G163" s="116"/>
      <c r="H163" s="10">
        <f>SUM(H155:H162)</f>
        <v>0</v>
      </c>
      <c r="I163" s="10">
        <f>SUM(I155:I162)</f>
        <v>0</v>
      </c>
      <c r="J163" s="7"/>
    </row>
    <row r="164" spans="1:10" ht="15.75" customHeight="1" x14ac:dyDescent="0.25">
      <c r="A164" s="43" t="s">
        <v>150</v>
      </c>
      <c r="B164" s="83" t="s">
        <v>181</v>
      </c>
      <c r="C164" s="84"/>
      <c r="D164" s="84"/>
      <c r="E164" s="84"/>
      <c r="F164" s="84"/>
      <c r="G164" s="84"/>
      <c r="H164" s="84"/>
      <c r="I164" s="84"/>
      <c r="J164" s="85"/>
    </row>
    <row r="165" spans="1:10" ht="25.5" x14ac:dyDescent="0.25">
      <c r="A165" s="75">
        <v>1</v>
      </c>
      <c r="B165" s="49" t="s">
        <v>182</v>
      </c>
      <c r="C165" s="89" t="s">
        <v>193</v>
      </c>
      <c r="D165" s="78"/>
      <c r="E165" s="88"/>
      <c r="F165" s="90">
        <v>0.08</v>
      </c>
      <c r="G165" s="86">
        <f t="shared" ref="G165:G193" si="10">E165*1.08</f>
        <v>0</v>
      </c>
      <c r="H165" s="87">
        <f t="shared" ref="H165:H193" si="11">C165*E165</f>
        <v>0</v>
      </c>
      <c r="I165" s="87">
        <f t="shared" ref="I165:I193" si="12">C165*G165</f>
        <v>0</v>
      </c>
      <c r="J165" s="88"/>
    </row>
    <row r="166" spans="1:10" ht="25.5" x14ac:dyDescent="0.25">
      <c r="A166" s="76"/>
      <c r="B166" s="50" t="s">
        <v>183</v>
      </c>
      <c r="C166" s="89"/>
      <c r="D166" s="79"/>
      <c r="E166" s="88"/>
      <c r="F166" s="90"/>
      <c r="G166" s="86"/>
      <c r="H166" s="87"/>
      <c r="I166" s="87"/>
      <c r="J166" s="88"/>
    </row>
    <row r="167" spans="1:10" ht="15.75" customHeight="1" x14ac:dyDescent="0.25">
      <c r="A167" s="76"/>
      <c r="B167" s="50" t="s">
        <v>184</v>
      </c>
      <c r="C167" s="89"/>
      <c r="D167" s="79"/>
      <c r="E167" s="88"/>
      <c r="F167" s="90"/>
      <c r="G167" s="86"/>
      <c r="H167" s="87"/>
      <c r="I167" s="87"/>
      <c r="J167" s="88"/>
    </row>
    <row r="168" spans="1:10" ht="25.5" x14ac:dyDescent="0.25">
      <c r="A168" s="76"/>
      <c r="B168" s="50" t="s">
        <v>185</v>
      </c>
      <c r="C168" s="89"/>
      <c r="D168" s="79"/>
      <c r="E168" s="88"/>
      <c r="F168" s="90"/>
      <c r="G168" s="86"/>
      <c r="H168" s="87"/>
      <c r="I168" s="87"/>
      <c r="J168" s="88"/>
    </row>
    <row r="169" spans="1:10" ht="25.5" x14ac:dyDescent="0.25">
      <c r="A169" s="76"/>
      <c r="B169" s="50" t="s">
        <v>186</v>
      </c>
      <c r="C169" s="89"/>
      <c r="D169" s="79"/>
      <c r="E169" s="88"/>
      <c r="F169" s="90"/>
      <c r="G169" s="86"/>
      <c r="H169" s="87"/>
      <c r="I169" s="87"/>
      <c r="J169" s="88"/>
    </row>
    <row r="170" spans="1:10" ht="25.5" x14ac:dyDescent="0.25">
      <c r="A170" s="76"/>
      <c r="B170" s="50" t="s">
        <v>187</v>
      </c>
      <c r="C170" s="89"/>
      <c r="D170" s="79"/>
      <c r="E170" s="88"/>
      <c r="F170" s="90"/>
      <c r="G170" s="86"/>
      <c r="H170" s="87"/>
      <c r="I170" s="87"/>
      <c r="J170" s="88"/>
    </row>
    <row r="171" spans="1:10" ht="25.5" x14ac:dyDescent="0.25">
      <c r="A171" s="76"/>
      <c r="B171" s="50" t="s">
        <v>188</v>
      </c>
      <c r="C171" s="89"/>
      <c r="D171" s="79"/>
      <c r="E171" s="88"/>
      <c r="F171" s="90"/>
      <c r="G171" s="86"/>
      <c r="H171" s="87"/>
      <c r="I171" s="87"/>
      <c r="J171" s="88"/>
    </row>
    <row r="172" spans="1:10" ht="15.75" customHeight="1" x14ac:dyDescent="0.25">
      <c r="A172" s="76"/>
      <c r="B172" s="50"/>
      <c r="C172" s="89"/>
      <c r="D172" s="79"/>
      <c r="E172" s="88"/>
      <c r="F172" s="90"/>
      <c r="G172" s="86"/>
      <c r="H172" s="87"/>
      <c r="I172" s="87"/>
      <c r="J172" s="88"/>
    </row>
    <row r="173" spans="1:10" ht="25.5" x14ac:dyDescent="0.25">
      <c r="A173" s="76"/>
      <c r="B173" s="50" t="s">
        <v>189</v>
      </c>
      <c r="C173" s="89"/>
      <c r="D173" s="79"/>
      <c r="E173" s="88"/>
      <c r="F173" s="90"/>
      <c r="G173" s="86"/>
      <c r="H173" s="87"/>
      <c r="I173" s="87"/>
      <c r="J173" s="88"/>
    </row>
    <row r="174" spans="1:10" ht="15.75" customHeight="1" x14ac:dyDescent="0.25">
      <c r="A174" s="76"/>
      <c r="B174" s="50" t="s">
        <v>190</v>
      </c>
      <c r="C174" s="89"/>
      <c r="D174" s="79"/>
      <c r="E174" s="88"/>
      <c r="F174" s="90"/>
      <c r="G174" s="86"/>
      <c r="H174" s="87"/>
      <c r="I174" s="87"/>
      <c r="J174" s="88"/>
    </row>
    <row r="175" spans="1:10" ht="15.75" customHeight="1" x14ac:dyDescent="0.25">
      <c r="A175" s="76"/>
      <c r="B175" s="50" t="s">
        <v>191</v>
      </c>
      <c r="C175" s="89"/>
      <c r="D175" s="79"/>
      <c r="E175" s="88"/>
      <c r="F175" s="90"/>
      <c r="G175" s="86"/>
      <c r="H175" s="87"/>
      <c r="I175" s="87"/>
      <c r="J175" s="88"/>
    </row>
    <row r="176" spans="1:10" ht="15.75" customHeight="1" x14ac:dyDescent="0.25">
      <c r="A176" s="77"/>
      <c r="B176" s="52" t="s">
        <v>192</v>
      </c>
      <c r="C176" s="89"/>
      <c r="D176" s="80"/>
      <c r="E176" s="88"/>
      <c r="F176" s="90"/>
      <c r="G176" s="86"/>
      <c r="H176" s="87"/>
      <c r="I176" s="87"/>
      <c r="J176" s="88"/>
    </row>
    <row r="177" spans="1:10" ht="15" x14ac:dyDescent="0.25">
      <c r="A177" s="45" t="s">
        <v>170</v>
      </c>
      <c r="B177" s="121" t="s">
        <v>195</v>
      </c>
      <c r="C177" s="121"/>
      <c r="D177" s="121"/>
      <c r="E177" s="121"/>
      <c r="F177" s="121"/>
      <c r="G177" s="121"/>
      <c r="H177" s="121"/>
      <c r="I177" s="121"/>
      <c r="J177" s="121"/>
    </row>
    <row r="178" spans="1:10" ht="38.25" x14ac:dyDescent="0.25">
      <c r="A178" s="126">
        <v>1</v>
      </c>
      <c r="B178" s="64" t="s">
        <v>256</v>
      </c>
      <c r="C178" s="78">
        <v>4</v>
      </c>
      <c r="D178" s="78"/>
      <c r="E178" s="88"/>
      <c r="F178" s="90">
        <v>0.08</v>
      </c>
      <c r="G178" s="86">
        <f t="shared" si="10"/>
        <v>0</v>
      </c>
      <c r="H178" s="87">
        <f t="shared" si="11"/>
        <v>0</v>
      </c>
      <c r="I178" s="87">
        <f t="shared" si="12"/>
        <v>0</v>
      </c>
      <c r="J178" s="88"/>
    </row>
    <row r="179" spans="1:10" ht="25.5" x14ac:dyDescent="0.25">
      <c r="A179" s="126"/>
      <c r="B179" s="50" t="s">
        <v>196</v>
      </c>
      <c r="C179" s="79"/>
      <c r="D179" s="79"/>
      <c r="E179" s="88"/>
      <c r="F179" s="90"/>
      <c r="G179" s="86"/>
      <c r="H179" s="87"/>
      <c r="I179" s="87"/>
      <c r="J179" s="88"/>
    </row>
    <row r="180" spans="1:10" ht="25.5" x14ac:dyDescent="0.25">
      <c r="A180" s="126"/>
      <c r="B180" s="50" t="s">
        <v>197</v>
      </c>
      <c r="C180" s="79"/>
      <c r="D180" s="79"/>
      <c r="E180" s="88"/>
      <c r="F180" s="90"/>
      <c r="G180" s="86"/>
      <c r="H180" s="87"/>
      <c r="I180" s="87"/>
      <c r="J180" s="88"/>
    </row>
    <row r="181" spans="1:10" ht="38.25" x14ac:dyDescent="0.25">
      <c r="A181" s="126"/>
      <c r="B181" s="50" t="s">
        <v>198</v>
      </c>
      <c r="C181" s="79"/>
      <c r="D181" s="79"/>
      <c r="E181" s="88"/>
      <c r="F181" s="90"/>
      <c r="G181" s="86"/>
      <c r="H181" s="87"/>
      <c r="I181" s="87"/>
      <c r="J181" s="88"/>
    </row>
    <row r="182" spans="1:10" ht="38.25" x14ac:dyDescent="0.25">
      <c r="A182" s="126"/>
      <c r="B182" s="50" t="s">
        <v>257</v>
      </c>
      <c r="C182" s="79"/>
      <c r="D182" s="79"/>
      <c r="E182" s="88"/>
      <c r="F182" s="90"/>
      <c r="G182" s="86"/>
      <c r="H182" s="87"/>
      <c r="I182" s="87"/>
      <c r="J182" s="88"/>
    </row>
    <row r="183" spans="1:10" ht="15.75" customHeight="1" x14ac:dyDescent="0.25">
      <c r="A183" s="126"/>
      <c r="B183" s="51" t="s">
        <v>199</v>
      </c>
      <c r="C183" s="79"/>
      <c r="D183" s="79"/>
      <c r="E183" s="88"/>
      <c r="F183" s="90"/>
      <c r="G183" s="86"/>
      <c r="H183" s="87"/>
      <c r="I183" s="87"/>
      <c r="J183" s="88"/>
    </row>
    <row r="184" spans="1:10" ht="25.5" x14ac:dyDescent="0.25">
      <c r="A184" s="126"/>
      <c r="B184" s="50" t="s">
        <v>168</v>
      </c>
      <c r="C184" s="79"/>
      <c r="D184" s="79"/>
      <c r="E184" s="88"/>
      <c r="F184" s="90"/>
      <c r="G184" s="86"/>
      <c r="H184" s="87"/>
      <c r="I184" s="87"/>
      <c r="J184" s="88"/>
    </row>
    <row r="185" spans="1:10" ht="25.5" x14ac:dyDescent="0.25">
      <c r="A185" s="126"/>
      <c r="B185" s="52" t="s">
        <v>200</v>
      </c>
      <c r="C185" s="80"/>
      <c r="D185" s="80"/>
      <c r="E185" s="88"/>
      <c r="F185" s="90"/>
      <c r="G185" s="86"/>
      <c r="H185" s="87"/>
      <c r="I185" s="87"/>
      <c r="J185" s="88"/>
    </row>
    <row r="186" spans="1:10" ht="15" x14ac:dyDescent="0.25">
      <c r="A186" s="45" t="s">
        <v>180</v>
      </c>
      <c r="B186" s="121" t="s">
        <v>202</v>
      </c>
      <c r="C186" s="121"/>
      <c r="D186" s="121"/>
      <c r="E186" s="121"/>
      <c r="F186" s="121"/>
      <c r="G186" s="121"/>
      <c r="H186" s="121"/>
      <c r="I186" s="121"/>
      <c r="J186" s="121"/>
    </row>
    <row r="187" spans="1:10" ht="25.5" x14ac:dyDescent="0.25">
      <c r="A187" s="18">
        <v>1</v>
      </c>
      <c r="B187" s="21" t="s">
        <v>203</v>
      </c>
      <c r="C187" s="3">
        <v>20</v>
      </c>
      <c r="D187" s="3"/>
      <c r="E187" s="14"/>
      <c r="F187" s="2">
        <v>0.08</v>
      </c>
      <c r="G187" s="1">
        <f t="shared" si="10"/>
        <v>0</v>
      </c>
      <c r="H187" s="10">
        <f t="shared" si="11"/>
        <v>0</v>
      </c>
      <c r="I187" s="10">
        <f t="shared" si="12"/>
        <v>0</v>
      </c>
      <c r="J187" s="7"/>
    </row>
    <row r="188" spans="1:10" ht="15" x14ac:dyDescent="0.25">
      <c r="A188" s="45" t="s">
        <v>194</v>
      </c>
      <c r="B188" s="125" t="s">
        <v>205</v>
      </c>
      <c r="C188" s="125"/>
      <c r="D188" s="125"/>
      <c r="E188" s="125"/>
      <c r="F188" s="125"/>
      <c r="G188" s="125"/>
      <c r="H188" s="125"/>
      <c r="I188" s="125"/>
      <c r="J188" s="125"/>
    </row>
    <row r="189" spans="1:10" ht="38.25" x14ac:dyDescent="0.25">
      <c r="A189" s="18">
        <v>1</v>
      </c>
      <c r="B189" s="19" t="s">
        <v>206</v>
      </c>
      <c r="C189" s="3">
        <v>6</v>
      </c>
      <c r="D189" s="3"/>
      <c r="E189" s="14"/>
      <c r="F189" s="2">
        <v>0.08</v>
      </c>
      <c r="G189" s="1">
        <f t="shared" si="10"/>
        <v>0</v>
      </c>
      <c r="H189" s="10">
        <f t="shared" si="11"/>
        <v>0</v>
      </c>
      <c r="I189" s="10">
        <f t="shared" si="12"/>
        <v>0</v>
      </c>
      <c r="J189" s="7"/>
    </row>
    <row r="190" spans="1:10" x14ac:dyDescent="0.25">
      <c r="A190" s="46" t="s">
        <v>201</v>
      </c>
      <c r="B190" s="113" t="s">
        <v>208</v>
      </c>
      <c r="C190" s="113"/>
      <c r="D190" s="113"/>
      <c r="E190" s="113"/>
      <c r="F190" s="113"/>
      <c r="G190" s="113"/>
      <c r="H190" s="113"/>
      <c r="I190" s="113"/>
      <c r="J190" s="113"/>
    </row>
    <row r="191" spans="1:10" ht="25.5" x14ac:dyDescent="0.25">
      <c r="A191" s="18">
        <v>1</v>
      </c>
      <c r="B191" s="21" t="s">
        <v>215</v>
      </c>
      <c r="C191" s="3">
        <v>1</v>
      </c>
      <c r="D191" s="3"/>
      <c r="E191" s="14"/>
      <c r="F191" s="2">
        <v>0.08</v>
      </c>
      <c r="G191" s="1">
        <f t="shared" si="10"/>
        <v>0</v>
      </c>
      <c r="H191" s="10">
        <f t="shared" si="11"/>
        <v>0</v>
      </c>
      <c r="I191" s="10">
        <f t="shared" si="12"/>
        <v>0</v>
      </c>
      <c r="J191" s="7"/>
    </row>
    <row r="192" spans="1:10" ht="15" x14ac:dyDescent="0.25">
      <c r="A192" s="45" t="s">
        <v>204</v>
      </c>
      <c r="B192" s="121" t="s">
        <v>210</v>
      </c>
      <c r="C192" s="121"/>
      <c r="D192" s="121"/>
      <c r="E192" s="121"/>
      <c r="F192" s="121"/>
      <c r="G192" s="121"/>
      <c r="H192" s="121"/>
      <c r="I192" s="121"/>
      <c r="J192" s="121"/>
    </row>
    <row r="193" spans="1:10" ht="25.5" x14ac:dyDescent="0.25">
      <c r="A193" s="18">
        <v>1</v>
      </c>
      <c r="B193" s="21" t="s">
        <v>214</v>
      </c>
      <c r="C193" s="3">
        <v>4</v>
      </c>
      <c r="D193" s="3"/>
      <c r="E193" s="14"/>
      <c r="F193" s="2">
        <v>0.08</v>
      </c>
      <c r="G193" s="1">
        <f t="shared" si="10"/>
        <v>0</v>
      </c>
      <c r="H193" s="10">
        <f t="shared" si="11"/>
        <v>0</v>
      </c>
      <c r="I193" s="10">
        <f t="shared" si="12"/>
        <v>0</v>
      </c>
      <c r="J193" s="7"/>
    </row>
    <row r="194" spans="1:10" ht="15" x14ac:dyDescent="0.25">
      <c r="A194" s="45" t="s">
        <v>242</v>
      </c>
      <c r="B194" s="125" t="s">
        <v>216</v>
      </c>
      <c r="C194" s="125"/>
      <c r="D194" s="125"/>
      <c r="E194" s="125"/>
      <c r="F194" s="125"/>
      <c r="G194" s="125"/>
      <c r="H194" s="125"/>
      <c r="I194" s="125"/>
      <c r="J194" s="125"/>
    </row>
    <row r="195" spans="1:10" ht="38.25" x14ac:dyDescent="0.25">
      <c r="A195" s="126">
        <v>1</v>
      </c>
      <c r="B195" s="49" t="s">
        <v>217</v>
      </c>
      <c r="C195" s="89">
        <v>40</v>
      </c>
      <c r="D195" s="78"/>
      <c r="E195" s="88"/>
      <c r="F195" s="124">
        <v>0.08</v>
      </c>
      <c r="G195" s="88">
        <f>E195*1.08</f>
        <v>0</v>
      </c>
      <c r="H195" s="140">
        <f>C195*E195</f>
        <v>0</v>
      </c>
      <c r="I195" s="140">
        <f>C195*G195</f>
        <v>0</v>
      </c>
      <c r="J195" s="141"/>
    </row>
    <row r="196" spans="1:10" ht="15.75" customHeight="1" x14ac:dyDescent="0.25">
      <c r="A196" s="126"/>
      <c r="B196" s="52" t="s">
        <v>218</v>
      </c>
      <c r="C196" s="89"/>
      <c r="D196" s="80"/>
      <c r="E196" s="88"/>
      <c r="F196" s="124"/>
      <c r="G196" s="88"/>
      <c r="H196" s="140"/>
      <c r="I196" s="140"/>
      <c r="J196" s="141"/>
    </row>
    <row r="197" spans="1:10" ht="38.25" x14ac:dyDescent="0.25">
      <c r="A197" s="126">
        <v>2</v>
      </c>
      <c r="B197" s="49" t="s">
        <v>217</v>
      </c>
      <c r="C197" s="89">
        <v>20</v>
      </c>
      <c r="D197" s="78"/>
      <c r="E197" s="117"/>
      <c r="F197" s="124">
        <v>0.08</v>
      </c>
      <c r="G197" s="88">
        <f t="shared" ref="G197:G217" si="13">E197*1.08</f>
        <v>0</v>
      </c>
      <c r="H197" s="140">
        <f t="shared" ref="H197:H217" si="14">C197*E197</f>
        <v>0</v>
      </c>
      <c r="I197" s="140">
        <f t="shared" ref="I197:I217" si="15">C197*G197</f>
        <v>0</v>
      </c>
      <c r="J197" s="141"/>
    </row>
    <row r="198" spans="1:10" ht="15.75" customHeight="1" x14ac:dyDescent="0.25">
      <c r="A198" s="126"/>
      <c r="B198" s="52" t="s">
        <v>219</v>
      </c>
      <c r="C198" s="89"/>
      <c r="D198" s="80"/>
      <c r="E198" s="117"/>
      <c r="F198" s="124"/>
      <c r="G198" s="88"/>
      <c r="H198" s="140"/>
      <c r="I198" s="140"/>
      <c r="J198" s="141"/>
    </row>
    <row r="199" spans="1:10" ht="38.25" x14ac:dyDescent="0.25">
      <c r="A199" s="126">
        <v>3</v>
      </c>
      <c r="B199" s="49" t="s">
        <v>217</v>
      </c>
      <c r="C199" s="89">
        <v>20</v>
      </c>
      <c r="D199" s="78"/>
      <c r="E199" s="117"/>
      <c r="F199" s="124">
        <v>0.08</v>
      </c>
      <c r="G199" s="88">
        <f t="shared" si="13"/>
        <v>0</v>
      </c>
      <c r="H199" s="140">
        <f t="shared" si="14"/>
        <v>0</v>
      </c>
      <c r="I199" s="140">
        <f t="shared" si="15"/>
        <v>0</v>
      </c>
      <c r="J199" s="141"/>
    </row>
    <row r="200" spans="1:10" ht="15.75" customHeight="1" x14ac:dyDescent="0.25">
      <c r="A200" s="126"/>
      <c r="B200" s="52" t="s">
        <v>220</v>
      </c>
      <c r="C200" s="89"/>
      <c r="D200" s="80"/>
      <c r="E200" s="117"/>
      <c r="F200" s="124"/>
      <c r="G200" s="88"/>
      <c r="H200" s="140"/>
      <c r="I200" s="140"/>
      <c r="J200" s="141"/>
    </row>
    <row r="201" spans="1:10" ht="38.25" x14ac:dyDescent="0.25">
      <c r="A201" s="126">
        <v>4</v>
      </c>
      <c r="B201" s="49" t="s">
        <v>221</v>
      </c>
      <c r="C201" s="89">
        <v>40</v>
      </c>
      <c r="D201" s="78"/>
      <c r="E201" s="117"/>
      <c r="F201" s="124">
        <v>0.08</v>
      </c>
      <c r="G201" s="88">
        <f t="shared" si="13"/>
        <v>0</v>
      </c>
      <c r="H201" s="140">
        <f t="shared" si="14"/>
        <v>0</v>
      </c>
      <c r="I201" s="140">
        <f t="shared" si="15"/>
        <v>0</v>
      </c>
      <c r="J201" s="141"/>
    </row>
    <row r="202" spans="1:10" ht="15.75" customHeight="1" x14ac:dyDescent="0.25">
      <c r="A202" s="126"/>
      <c r="B202" s="52" t="s">
        <v>222</v>
      </c>
      <c r="C202" s="89"/>
      <c r="D202" s="80"/>
      <c r="E202" s="117"/>
      <c r="F202" s="124"/>
      <c r="G202" s="88"/>
      <c r="H202" s="140"/>
      <c r="I202" s="140"/>
      <c r="J202" s="141"/>
    </row>
    <row r="203" spans="1:10" ht="38.25" x14ac:dyDescent="0.25">
      <c r="A203" s="126">
        <v>5</v>
      </c>
      <c r="B203" s="49" t="s">
        <v>223</v>
      </c>
      <c r="C203" s="89">
        <v>15</v>
      </c>
      <c r="D203" s="78"/>
      <c r="E203" s="117"/>
      <c r="F203" s="124">
        <v>0.08</v>
      </c>
      <c r="G203" s="88">
        <f t="shared" si="13"/>
        <v>0</v>
      </c>
      <c r="H203" s="140">
        <f t="shared" si="14"/>
        <v>0</v>
      </c>
      <c r="I203" s="140">
        <f t="shared" si="15"/>
        <v>0</v>
      </c>
      <c r="J203" s="141"/>
    </row>
    <row r="204" spans="1:10" ht="15" x14ac:dyDescent="0.25">
      <c r="A204" s="126"/>
      <c r="B204" s="52" t="s">
        <v>224</v>
      </c>
      <c r="C204" s="89"/>
      <c r="D204" s="80"/>
      <c r="E204" s="117"/>
      <c r="F204" s="124"/>
      <c r="G204" s="88"/>
      <c r="H204" s="140"/>
      <c r="I204" s="140"/>
      <c r="J204" s="141"/>
    </row>
    <row r="205" spans="1:10" ht="38.25" x14ac:dyDescent="0.25">
      <c r="A205" s="126">
        <v>6</v>
      </c>
      <c r="B205" s="49" t="s">
        <v>223</v>
      </c>
      <c r="C205" s="89">
        <v>50</v>
      </c>
      <c r="D205" s="78"/>
      <c r="E205" s="117"/>
      <c r="F205" s="124">
        <v>0.08</v>
      </c>
      <c r="G205" s="88">
        <f t="shared" si="13"/>
        <v>0</v>
      </c>
      <c r="H205" s="140">
        <f t="shared" si="14"/>
        <v>0</v>
      </c>
      <c r="I205" s="140">
        <f t="shared" si="15"/>
        <v>0</v>
      </c>
      <c r="J205" s="142"/>
    </row>
    <row r="206" spans="1:10" ht="15.75" customHeight="1" x14ac:dyDescent="0.25">
      <c r="A206" s="126"/>
      <c r="B206" s="52" t="s">
        <v>225</v>
      </c>
      <c r="C206" s="89"/>
      <c r="D206" s="80"/>
      <c r="E206" s="117"/>
      <c r="F206" s="124"/>
      <c r="G206" s="88"/>
      <c r="H206" s="140"/>
      <c r="I206" s="140"/>
      <c r="J206" s="143"/>
    </row>
    <row r="207" spans="1:10" ht="51" x14ac:dyDescent="0.25">
      <c r="A207" s="126">
        <v>7</v>
      </c>
      <c r="B207" s="49" t="s">
        <v>226</v>
      </c>
      <c r="C207" s="89">
        <v>40</v>
      </c>
      <c r="D207" s="78"/>
      <c r="E207" s="117"/>
      <c r="F207" s="124">
        <v>0.08</v>
      </c>
      <c r="G207" s="88">
        <f t="shared" si="13"/>
        <v>0</v>
      </c>
      <c r="H207" s="140">
        <f t="shared" si="14"/>
        <v>0</v>
      </c>
      <c r="I207" s="140">
        <f t="shared" si="15"/>
        <v>0</v>
      </c>
      <c r="J207" s="142"/>
    </row>
    <row r="208" spans="1:10" ht="15.75" customHeight="1" x14ac:dyDescent="0.25">
      <c r="A208" s="126"/>
      <c r="B208" s="52" t="s">
        <v>227</v>
      </c>
      <c r="C208" s="89"/>
      <c r="D208" s="80"/>
      <c r="E208" s="117"/>
      <c r="F208" s="124"/>
      <c r="G208" s="88"/>
      <c r="H208" s="140"/>
      <c r="I208" s="140"/>
      <c r="J208" s="143"/>
    </row>
    <row r="209" spans="1:10" x14ac:dyDescent="0.25">
      <c r="A209" s="18"/>
      <c r="B209" s="21"/>
      <c r="C209" s="3"/>
      <c r="D209" s="3"/>
      <c r="E209" s="14"/>
      <c r="F209" s="124" t="s">
        <v>213</v>
      </c>
      <c r="G209" s="124"/>
      <c r="H209" s="69">
        <f>SUM(H195:H208)</f>
        <v>0</v>
      </c>
      <c r="I209" s="69">
        <f>SUM(I195:I208)</f>
        <v>0</v>
      </c>
      <c r="J209" s="16"/>
    </row>
    <row r="210" spans="1:10" ht="15" x14ac:dyDescent="0.25">
      <c r="A210" s="65" t="s">
        <v>207</v>
      </c>
      <c r="B210" s="144" t="s">
        <v>228</v>
      </c>
      <c r="C210" s="121"/>
      <c r="D210" s="121"/>
      <c r="E210" s="121"/>
      <c r="F210" s="121"/>
      <c r="G210" s="121"/>
      <c r="H210" s="121"/>
      <c r="I210" s="121"/>
      <c r="J210" s="121"/>
    </row>
    <row r="211" spans="1:10" ht="89.25" x14ac:dyDescent="0.25">
      <c r="A211" s="127">
        <v>1</v>
      </c>
      <c r="B211" s="49" t="s">
        <v>229</v>
      </c>
      <c r="C211" s="129">
        <v>20</v>
      </c>
      <c r="D211" s="78"/>
      <c r="E211" s="117"/>
      <c r="F211" s="124">
        <v>0.08</v>
      </c>
      <c r="G211" s="88">
        <f t="shared" si="13"/>
        <v>0</v>
      </c>
      <c r="H211" s="140">
        <f t="shared" si="14"/>
        <v>0</v>
      </c>
      <c r="I211" s="140">
        <f t="shared" si="15"/>
        <v>0</v>
      </c>
      <c r="J211" s="141"/>
    </row>
    <row r="212" spans="1:10" ht="17.25" customHeight="1" x14ac:dyDescent="0.25">
      <c r="A212" s="127"/>
      <c r="B212" s="52" t="s">
        <v>230</v>
      </c>
      <c r="C212" s="129"/>
      <c r="D212" s="80"/>
      <c r="E212" s="117"/>
      <c r="F212" s="124"/>
      <c r="G212" s="88"/>
      <c r="H212" s="140"/>
      <c r="I212" s="140"/>
      <c r="J212" s="141"/>
    </row>
    <row r="213" spans="1:10" ht="89.25" x14ac:dyDescent="0.25">
      <c r="A213" s="126">
        <v>2</v>
      </c>
      <c r="B213" s="49" t="s">
        <v>231</v>
      </c>
      <c r="C213" s="89">
        <v>15</v>
      </c>
      <c r="D213" s="78"/>
      <c r="E213" s="117"/>
      <c r="F213" s="124">
        <v>0.08</v>
      </c>
      <c r="G213" s="88">
        <f t="shared" si="13"/>
        <v>0</v>
      </c>
      <c r="H213" s="140">
        <f t="shared" si="14"/>
        <v>0</v>
      </c>
      <c r="I213" s="140">
        <f t="shared" si="15"/>
        <v>0</v>
      </c>
      <c r="J213" s="141"/>
    </row>
    <row r="214" spans="1:10" ht="17.25" customHeight="1" x14ac:dyDescent="0.25">
      <c r="A214" s="126"/>
      <c r="B214" s="52" t="s">
        <v>232</v>
      </c>
      <c r="C214" s="89"/>
      <c r="D214" s="80"/>
      <c r="E214" s="117"/>
      <c r="F214" s="124"/>
      <c r="G214" s="88"/>
      <c r="H214" s="140"/>
      <c r="I214" s="140"/>
      <c r="J214" s="141"/>
    </row>
    <row r="215" spans="1:10" ht="51" x14ac:dyDescent="0.25">
      <c r="A215" s="127">
        <v>3</v>
      </c>
      <c r="B215" s="49" t="s">
        <v>233</v>
      </c>
      <c r="C215" s="129">
        <v>50</v>
      </c>
      <c r="D215" s="78"/>
      <c r="E215" s="117"/>
      <c r="F215" s="124">
        <v>0.08</v>
      </c>
      <c r="G215" s="88">
        <f t="shared" si="13"/>
        <v>0</v>
      </c>
      <c r="H215" s="140">
        <f t="shared" si="14"/>
        <v>0</v>
      </c>
      <c r="I215" s="140">
        <f t="shared" si="15"/>
        <v>0</v>
      </c>
      <c r="J215" s="141"/>
    </row>
    <row r="216" spans="1:10" ht="17.25" customHeight="1" x14ac:dyDescent="0.25">
      <c r="A216" s="127"/>
      <c r="B216" s="50" t="s">
        <v>234</v>
      </c>
      <c r="C216" s="129"/>
      <c r="D216" s="80"/>
      <c r="E216" s="117"/>
      <c r="F216" s="124"/>
      <c r="G216" s="88"/>
      <c r="H216" s="140"/>
      <c r="I216" s="140"/>
      <c r="J216" s="141"/>
    </row>
    <row r="217" spans="1:10" ht="51" x14ac:dyDescent="0.25">
      <c r="A217" s="127">
        <v>4</v>
      </c>
      <c r="B217" s="49" t="s">
        <v>235</v>
      </c>
      <c r="C217" s="129">
        <v>200</v>
      </c>
      <c r="D217" s="78"/>
      <c r="E217" s="117"/>
      <c r="F217" s="124">
        <v>0.08</v>
      </c>
      <c r="G217" s="88">
        <f t="shared" si="13"/>
        <v>0</v>
      </c>
      <c r="H217" s="140">
        <f t="shared" si="14"/>
        <v>0</v>
      </c>
      <c r="I217" s="140">
        <f t="shared" si="15"/>
        <v>0</v>
      </c>
      <c r="J217" s="141"/>
    </row>
    <row r="218" spans="1:10" ht="17.25" customHeight="1" x14ac:dyDescent="0.25">
      <c r="A218" s="127"/>
      <c r="B218" s="52" t="s">
        <v>236</v>
      </c>
      <c r="C218" s="129"/>
      <c r="D218" s="80"/>
      <c r="E218" s="117"/>
      <c r="F218" s="124"/>
      <c r="G218" s="88"/>
      <c r="H218" s="140"/>
      <c r="I218" s="140"/>
      <c r="J218" s="141"/>
    </row>
    <row r="219" spans="1:10" x14ac:dyDescent="0.25">
      <c r="A219" s="18"/>
      <c r="B219" s="54"/>
      <c r="C219" s="27"/>
      <c r="D219" s="27"/>
      <c r="E219" s="28"/>
      <c r="F219" s="29"/>
      <c r="G219" s="17" t="s">
        <v>213</v>
      </c>
      <c r="H219" s="70">
        <f>SUM(H211:H218)</f>
        <v>0</v>
      </c>
      <c r="I219" s="70">
        <f>SUM(I211:I218)</f>
        <v>0</v>
      </c>
      <c r="J219" s="16"/>
    </row>
    <row r="220" spans="1:10" ht="15" x14ac:dyDescent="0.25">
      <c r="A220" s="43" t="s">
        <v>209</v>
      </c>
      <c r="B220" s="83" t="s">
        <v>117</v>
      </c>
      <c r="C220" s="84"/>
      <c r="D220" s="84"/>
      <c r="E220" s="84"/>
      <c r="F220" s="84"/>
      <c r="G220" s="84"/>
      <c r="H220" s="84"/>
      <c r="I220" s="84"/>
      <c r="J220" s="85"/>
    </row>
    <row r="221" spans="1:10" ht="25.5" x14ac:dyDescent="0.25">
      <c r="A221" s="18">
        <v>1</v>
      </c>
      <c r="B221" s="21" t="s">
        <v>118</v>
      </c>
      <c r="C221" s="3">
        <v>10</v>
      </c>
      <c r="D221" s="3"/>
      <c r="E221" s="3"/>
      <c r="F221" s="2">
        <v>0.08</v>
      </c>
      <c r="G221" s="1">
        <f>E221*1.08</f>
        <v>0</v>
      </c>
      <c r="H221" s="10">
        <f>C221*E221</f>
        <v>0</v>
      </c>
      <c r="I221" s="10">
        <f>C221*G221</f>
        <v>0</v>
      </c>
      <c r="J221" s="7"/>
    </row>
    <row r="223" spans="1:10" x14ac:dyDescent="0.25">
      <c r="F223" s="123" t="s">
        <v>213</v>
      </c>
      <c r="G223" s="123"/>
      <c r="H223" s="71">
        <f>SUM(H8+H10+H23+H25+H27+H29+H31+H37+H42+H47+H54+H56+H63+H65+H71+H73+H75+H79+H81+H85+H87+H89+H91+H97+H109+H221+H111+H113+H115+H117+H119+H121+H123+H125+H127+H133+H135+H163+H165+H178+H187+H189+H191+H193+H209+H219)</f>
        <v>0</v>
      </c>
      <c r="I223" s="71">
        <f>SUM(I8+I10+I23+I25+I27+I29+I31+I37+I42+I47+I54+I56+I63+I65+I71+I73+I75+I79+I81+I85+I87+I89+I91+I97+I109+I221+I111+I113+I115+I117+I119+I121+I123+I125+I127+I133+I135+I163+I165+I178+I187+I189+I191+I193+I209+I219)</f>
        <v>0</v>
      </c>
    </row>
    <row r="228" spans="7:7" x14ac:dyDescent="0.25">
      <c r="G228" s="152" t="s">
        <v>258</v>
      </c>
    </row>
  </sheetData>
  <mergeCells count="265">
    <mergeCell ref="D217:D218"/>
    <mergeCell ref="D215:D216"/>
    <mergeCell ref="D211:D212"/>
    <mergeCell ref="D203:D204"/>
    <mergeCell ref="J10:J21"/>
    <mergeCell ref="B67:J67"/>
    <mergeCell ref="B93:J93"/>
    <mergeCell ref="C135:C153"/>
    <mergeCell ref="E135:E153"/>
    <mergeCell ref="F135:F153"/>
    <mergeCell ref="G135:G153"/>
    <mergeCell ref="H135:H153"/>
    <mergeCell ref="I135:I153"/>
    <mergeCell ref="F91:F92"/>
    <mergeCell ref="E91:E92"/>
    <mergeCell ref="G91:G92"/>
    <mergeCell ref="H91:H92"/>
    <mergeCell ref="I91:I92"/>
    <mergeCell ref="F99:F106"/>
    <mergeCell ref="G99:G106"/>
    <mergeCell ref="I158:I162"/>
    <mergeCell ref="J158:J162"/>
    <mergeCell ref="B220:J220"/>
    <mergeCell ref="J211:J212"/>
    <mergeCell ref="A195:A196"/>
    <mergeCell ref="A197:A198"/>
    <mergeCell ref="A199:A200"/>
    <mergeCell ref="A201:A202"/>
    <mergeCell ref="A203:A204"/>
    <mergeCell ref="A205:A206"/>
    <mergeCell ref="A207:A208"/>
    <mergeCell ref="G197:G198"/>
    <mergeCell ref="H197:H198"/>
    <mergeCell ref="I197:I198"/>
    <mergeCell ref="J197:J198"/>
    <mergeCell ref="F217:F218"/>
    <mergeCell ref="G217:G218"/>
    <mergeCell ref="H217:H218"/>
    <mergeCell ref="I217:I218"/>
    <mergeCell ref="J217:J218"/>
    <mergeCell ref="F215:F216"/>
    <mergeCell ref="G215:G216"/>
    <mergeCell ref="H215:H216"/>
    <mergeCell ref="I215:I216"/>
    <mergeCell ref="J215:J216"/>
    <mergeCell ref="B210:J210"/>
    <mergeCell ref="H213:H214"/>
    <mergeCell ref="I213:I214"/>
    <mergeCell ref="J213:J214"/>
    <mergeCell ref="G205:G206"/>
    <mergeCell ref="H205:H206"/>
    <mergeCell ref="I205:I206"/>
    <mergeCell ref="G207:G208"/>
    <mergeCell ref="H207:H208"/>
    <mergeCell ref="I207:I208"/>
    <mergeCell ref="H211:H212"/>
    <mergeCell ref="I211:I212"/>
    <mergeCell ref="J205:J206"/>
    <mergeCell ref="J207:J208"/>
    <mergeCell ref="H201:H202"/>
    <mergeCell ref="I201:I202"/>
    <mergeCell ref="J201:J202"/>
    <mergeCell ref="G203:G204"/>
    <mergeCell ref="H203:H204"/>
    <mergeCell ref="I203:I204"/>
    <mergeCell ref="J203:J204"/>
    <mergeCell ref="G195:G196"/>
    <mergeCell ref="H195:H196"/>
    <mergeCell ref="I195:I196"/>
    <mergeCell ref="J195:J196"/>
    <mergeCell ref="G199:G200"/>
    <mergeCell ref="H199:H200"/>
    <mergeCell ref="I199:I200"/>
    <mergeCell ref="J199:J200"/>
    <mergeCell ref="B9:J9"/>
    <mergeCell ref="B3:J3"/>
    <mergeCell ref="B22:J22"/>
    <mergeCell ref="B24:J24"/>
    <mergeCell ref="B26:J26"/>
    <mergeCell ref="B28:J28"/>
    <mergeCell ref="B30:J30"/>
    <mergeCell ref="B32:J32"/>
    <mergeCell ref="B38:J38"/>
    <mergeCell ref="F8:G8"/>
    <mergeCell ref="F37:G37"/>
    <mergeCell ref="G10:G21"/>
    <mergeCell ref="H10:H21"/>
    <mergeCell ref="I10:I21"/>
    <mergeCell ref="C10:C21"/>
    <mergeCell ref="E10:E21"/>
    <mergeCell ref="D10:D21"/>
    <mergeCell ref="C217:C218"/>
    <mergeCell ref="E217:E218"/>
    <mergeCell ref="C211:C212"/>
    <mergeCell ref="E211:E212"/>
    <mergeCell ref="C213:C214"/>
    <mergeCell ref="B186:J186"/>
    <mergeCell ref="B188:J188"/>
    <mergeCell ref="B190:J190"/>
    <mergeCell ref="B192:J192"/>
    <mergeCell ref="B194:J194"/>
    <mergeCell ref="E213:E214"/>
    <mergeCell ref="C215:C216"/>
    <mergeCell ref="E215:E216"/>
    <mergeCell ref="C207:C208"/>
    <mergeCell ref="E207:E208"/>
    <mergeCell ref="F207:F208"/>
    <mergeCell ref="F209:G209"/>
    <mergeCell ref="C203:C204"/>
    <mergeCell ref="E203:E204"/>
    <mergeCell ref="F203:F204"/>
    <mergeCell ref="C205:C206"/>
    <mergeCell ref="E205:E206"/>
    <mergeCell ref="F205:F206"/>
    <mergeCell ref="D207:D208"/>
    <mergeCell ref="B126:J126"/>
    <mergeCell ref="B130:J130"/>
    <mergeCell ref="B134:J134"/>
    <mergeCell ref="B177:J177"/>
    <mergeCell ref="E178:E185"/>
    <mergeCell ref="F178:F185"/>
    <mergeCell ref="G178:G185"/>
    <mergeCell ref="H178:H185"/>
    <mergeCell ref="I178:I185"/>
    <mergeCell ref="J178:J185"/>
    <mergeCell ref="A10:A21"/>
    <mergeCell ref="A217:A218"/>
    <mergeCell ref="A215:A216"/>
    <mergeCell ref="A213:A214"/>
    <mergeCell ref="A211:A212"/>
    <mergeCell ref="A61:A62"/>
    <mergeCell ref="A65:A66"/>
    <mergeCell ref="A178:A185"/>
    <mergeCell ref="F10:F21"/>
    <mergeCell ref="C165:C176"/>
    <mergeCell ref="E165:E176"/>
    <mergeCell ref="F165:F176"/>
    <mergeCell ref="F213:F214"/>
    <mergeCell ref="A158:A162"/>
    <mergeCell ref="B57:J57"/>
    <mergeCell ref="B55:J55"/>
    <mergeCell ref="B82:J82"/>
    <mergeCell ref="B112:J112"/>
    <mergeCell ref="E156:E157"/>
    <mergeCell ref="F156:F157"/>
    <mergeCell ref="G156:G157"/>
    <mergeCell ref="H156:H157"/>
    <mergeCell ref="I156:I157"/>
    <mergeCell ref="H99:H106"/>
    <mergeCell ref="D213:D214"/>
    <mergeCell ref="G213:G214"/>
    <mergeCell ref="C199:C200"/>
    <mergeCell ref="E199:E200"/>
    <mergeCell ref="F199:F200"/>
    <mergeCell ref="C201:C202"/>
    <mergeCell ref="E201:E202"/>
    <mergeCell ref="F201:F202"/>
    <mergeCell ref="C195:C196"/>
    <mergeCell ref="F195:F196"/>
    <mergeCell ref="C197:C198"/>
    <mergeCell ref="E197:E198"/>
    <mergeCell ref="F197:F198"/>
    <mergeCell ref="E195:E196"/>
    <mergeCell ref="G201:G202"/>
    <mergeCell ref="F223:G223"/>
    <mergeCell ref="F85:G85"/>
    <mergeCell ref="G59:G60"/>
    <mergeCell ref="F163:G163"/>
    <mergeCell ref="F109:G109"/>
    <mergeCell ref="F97:G97"/>
    <mergeCell ref="F211:F212"/>
    <mergeCell ref="G211:G212"/>
    <mergeCell ref="B86:J86"/>
    <mergeCell ref="B110:J110"/>
    <mergeCell ref="B116:J116"/>
    <mergeCell ref="B118:J118"/>
    <mergeCell ref="B120:J120"/>
    <mergeCell ref="B122:J122"/>
    <mergeCell ref="B124:J124"/>
    <mergeCell ref="F79:G79"/>
    <mergeCell ref="F133:G133"/>
    <mergeCell ref="C178:C185"/>
    <mergeCell ref="D178:D185"/>
    <mergeCell ref="D195:D196"/>
    <mergeCell ref="D197:D198"/>
    <mergeCell ref="D199:D200"/>
    <mergeCell ref="D201:D202"/>
    <mergeCell ref="D205:D206"/>
    <mergeCell ref="F42:G42"/>
    <mergeCell ref="F47:G47"/>
    <mergeCell ref="F54:G54"/>
    <mergeCell ref="F63:G63"/>
    <mergeCell ref="F71:G71"/>
    <mergeCell ref="E59:E60"/>
    <mergeCell ref="E61:E62"/>
    <mergeCell ref="C59:C60"/>
    <mergeCell ref="C61:C62"/>
    <mergeCell ref="F61:F62"/>
    <mergeCell ref="B48:J48"/>
    <mergeCell ref="D59:D60"/>
    <mergeCell ref="D61:D62"/>
    <mergeCell ref="C65:C66"/>
    <mergeCell ref="E65:E66"/>
    <mergeCell ref="F65:F66"/>
    <mergeCell ref="D65:D66"/>
    <mergeCell ref="G65:G66"/>
    <mergeCell ref="H65:H66"/>
    <mergeCell ref="I65:I66"/>
    <mergeCell ref="J65:J66"/>
    <mergeCell ref="B43:J43"/>
    <mergeCell ref="B64:J64"/>
    <mergeCell ref="H59:H60"/>
    <mergeCell ref="A59:A60"/>
    <mergeCell ref="J59:J60"/>
    <mergeCell ref="J61:J62"/>
    <mergeCell ref="B72:J72"/>
    <mergeCell ref="B90:J90"/>
    <mergeCell ref="A91:A92"/>
    <mergeCell ref="J91:J92"/>
    <mergeCell ref="B98:J98"/>
    <mergeCell ref="B114:J114"/>
    <mergeCell ref="A100:A106"/>
    <mergeCell ref="C99:C106"/>
    <mergeCell ref="D99:D106"/>
    <mergeCell ref="E99:E106"/>
    <mergeCell ref="J99:J106"/>
    <mergeCell ref="B74:J74"/>
    <mergeCell ref="B76:J76"/>
    <mergeCell ref="B80:J80"/>
    <mergeCell ref="I99:I106"/>
    <mergeCell ref="I59:I60"/>
    <mergeCell ref="G61:G62"/>
    <mergeCell ref="H61:H62"/>
    <mergeCell ref="I61:I62"/>
    <mergeCell ref="F59:F60"/>
    <mergeCell ref="A127:A129"/>
    <mergeCell ref="C127:C129"/>
    <mergeCell ref="D127:D129"/>
    <mergeCell ref="E127:E129"/>
    <mergeCell ref="F127:F129"/>
    <mergeCell ref="G127:G129"/>
    <mergeCell ref="H127:H129"/>
    <mergeCell ref="I127:I129"/>
    <mergeCell ref="J127:J129"/>
    <mergeCell ref="A135:A153"/>
    <mergeCell ref="D135:D153"/>
    <mergeCell ref="A156:A157"/>
    <mergeCell ref="C156:C157"/>
    <mergeCell ref="D156:D157"/>
    <mergeCell ref="J156:J157"/>
    <mergeCell ref="A165:A176"/>
    <mergeCell ref="D165:D176"/>
    <mergeCell ref="B154:J154"/>
    <mergeCell ref="B164:J164"/>
    <mergeCell ref="D158:D162"/>
    <mergeCell ref="G165:G176"/>
    <mergeCell ref="H165:H176"/>
    <mergeCell ref="I165:I176"/>
    <mergeCell ref="J165:J176"/>
    <mergeCell ref="J135:J153"/>
    <mergeCell ref="C158:C162"/>
    <mergeCell ref="E158:E162"/>
    <mergeCell ref="F158:F162"/>
    <mergeCell ref="G158:G162"/>
    <mergeCell ref="H158:H162"/>
  </mergeCells>
  <pageMargins left="0.70866141732283472" right="0.70866141732283472" top="0.74803149606299213" bottom="0.74803149606299213" header="0.31496062992125984" footer="0.31496062992125984"/>
  <pageSetup paperSize="9" scale="89" fitToHeight="0" orientation="landscape" horizontalDpi="300" verticalDpi="300" r:id="rId1"/>
  <headerFooter>
    <oddHeader>&amp;L&amp;"-,Pogrubiony"Sprawa nr 6/2024&amp;C&amp;"-,Pogrubiony"Formularz Cenowy&amp;R&amp;"-,Pogrubiony"Załącznik nr 2 do SWZ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 Dziemieńczuk</dc:creator>
  <cp:lastModifiedBy>10 wsk</cp:lastModifiedBy>
  <cp:lastPrinted>2024-02-01T13:34:20Z</cp:lastPrinted>
  <dcterms:created xsi:type="dcterms:W3CDTF">2023-12-18T11:18:20Z</dcterms:created>
  <dcterms:modified xsi:type="dcterms:W3CDTF">2024-02-01T13:34:45Z</dcterms:modified>
</cp:coreProperties>
</file>