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B1017997-2A88-4711-B36D-FCCB6F429F76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Arkusz1" sheetId="1" r:id="rId1"/>
  </sheets>
  <definedNames>
    <definedName name="__DdeLink__669_1682990520" localSheetId="0">Arkusz1!$E$23</definedName>
    <definedName name="__DdeLink__741_991243861" localSheetId="0">Arkusz1!$D$41</definedName>
    <definedName name="__DdeLink__741_9912438611" localSheetId="0">Arkusz1!$D$42</definedName>
    <definedName name="Print_Area" localSheetId="0">Arkusz1!$C$2:$H$87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8" i="1" l="1"/>
  <c r="C73" i="1" l="1"/>
  <c r="C59" i="1"/>
  <c r="C46" i="1"/>
  <c r="C18" i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9" i="1"/>
  <c r="H9" i="1" s="1"/>
  <c r="H46" i="1" l="1"/>
  <c r="H59" i="1"/>
  <c r="H18" i="1"/>
  <c r="G18" i="1"/>
  <c r="G46" i="1"/>
  <c r="G59" i="1"/>
  <c r="H73" i="1"/>
  <c r="G73" i="1"/>
  <c r="H82" i="1" l="1"/>
  <c r="G82" i="1"/>
</calcChain>
</file>

<file path=xl/sharedStrings.xml><?xml version="1.0" encoding="utf-8"?>
<sst xmlns="http://schemas.openxmlformats.org/spreadsheetml/2006/main" count="109" uniqueCount="84">
  <si>
    <t>Lp</t>
  </si>
  <si>
    <t>Nazwa części</t>
  </si>
  <si>
    <t>Ilość sztuk</t>
  </si>
  <si>
    <t>Gniazdo czujki</t>
  </si>
  <si>
    <t>Akumulator do centrali SAP 12 V 44Ah</t>
  </si>
  <si>
    <t>Przycisk oddymiania</t>
  </si>
  <si>
    <t>Głośnik ścienny w metalowej obudowie 6W</t>
  </si>
  <si>
    <t>Gniazdo czujki G 40</t>
  </si>
  <si>
    <t xml:space="preserve">Głośnik DSO </t>
  </si>
  <si>
    <t xml:space="preserve">Gniazdo czujki </t>
  </si>
  <si>
    <t>System p.poż. SCHRACK (DS14 INTEGRAL IP) + system DSO ATEIS</t>
  </si>
  <si>
    <t>I</t>
  </si>
  <si>
    <t>II</t>
  </si>
  <si>
    <t xml:space="preserve">System p.poż. BOSCH z DSO (DS2, DS3, DS4, DS11, DS12, DS13, DS15, DS18, DS19) </t>
  </si>
  <si>
    <t>IV</t>
  </si>
  <si>
    <t>5
(kol. 3 x kol. 4)</t>
  </si>
  <si>
    <t>6
(kol. 5 + VAT)</t>
  </si>
  <si>
    <t>System p.poż. POLON z DSO (DS1, DS5, DS6, DS7, DS8, DS9, DS10, DS16, DS17)</t>
  </si>
  <si>
    <t>III</t>
  </si>
  <si>
    <t>Akumulator do centrali oddymiania</t>
  </si>
  <si>
    <t xml:space="preserve">Cena usługi netto </t>
  </si>
  <si>
    <t>Ręczny przycisk oddymiania z sygnalizacją optyczno-akustyczną CNBOP</t>
  </si>
  <si>
    <t>Karta zbliżeniowa 125 kHz UNIQUE</t>
  </si>
  <si>
    <t>Akumulator 160Ah/12V DSO</t>
  </si>
  <si>
    <t>FORMULARZ KALKULACJI CENOWEJ – PAKIET USŁUG NAPRAWCZYCH</t>
  </si>
  <si>
    <t>Miejscowość …………………., dnia ……………………2023 r.</t>
  </si>
  <si>
    <t>podpis osoby/osób upoważnionej/upoważnionych
do reprezentowania Wykonawcy</t>
  </si>
  <si>
    <t>Załącznik nr 1B</t>
  </si>
  <si>
    <t>Drzwi ewakuacyjne (SATEL) w DS "Alfa"</t>
  </si>
  <si>
    <t>netto</t>
  </si>
  <si>
    <t>brutto</t>
  </si>
  <si>
    <t>ŁĄCZNIE</t>
  </si>
  <si>
    <t>Cena usługi brutto **</t>
  </si>
  <si>
    <t>Cena jedn. usługi netto *</t>
  </si>
  <si>
    <t>V</t>
  </si>
  <si>
    <t>Roboczogodziny</t>
  </si>
  <si>
    <t>Opis</t>
  </si>
  <si>
    <t>Ilość</t>
  </si>
  <si>
    <t>5
(kol. 4 + KP + Z + VAT)</t>
  </si>
  <si>
    <t>Roboczogodzina</t>
  </si>
  <si>
    <t>Cena brutto ***</t>
  </si>
  <si>
    <t>* Cena musi obejmować całość zamówienia, tj. cenę części zamiennych (materiałów), koszty transportu i usługi polegającej na diagnozie i naprawie instalacji/urządzenia (w tym demontażu uszkodzonego elementu i montażu nowego).
** Należy zastosować stawkę VAT w wysokości 8%.
*** Wartość brutto należy określic zgodnie z przyjętymi w ofercie wskaźnikami kosztów pośrednich i zysku oraz doliczyć podatek VAT w wysokości 8%.</t>
  </si>
  <si>
    <t>Optyczna czujka pożarowa dymu i temperatury kompatybilna z CUBUS MTD 533X</t>
  </si>
  <si>
    <t>Przycisk ROP np. MCP 545X -1R</t>
  </si>
  <si>
    <t>Optyczna Czujka pożarowa dymu kompatybilna z DOR-4046</t>
  </si>
  <si>
    <t>Optyczna Czujka pożarowa dymu kompatybilna z DOR-4043</t>
  </si>
  <si>
    <t>Optyczna Czujka pożarowa dymu kompatybilna z DUR-4046</t>
  </si>
  <si>
    <t>Optyczna Czujka pożarowa dymu kompatybila z DUR-4043</t>
  </si>
  <si>
    <t>Nadmiarowo-różnicowa czujka ciepła kompatybilna z TUN-4046</t>
  </si>
  <si>
    <t>Nadmiarowo-różnicowa czujka ciepła kompatybilna z TUN-4043</t>
  </si>
  <si>
    <r>
      <t>Akumulator 18Ah/12V</t>
    </r>
    <r>
      <rPr>
        <sz val="10"/>
        <color rgb="FF6600FF"/>
        <rFont val="Calibri"/>
        <family val="2"/>
        <charset val="238"/>
        <scheme val="minor"/>
      </rPr>
      <t xml:space="preserve"> </t>
    </r>
  </si>
  <si>
    <t>Akumulator 12V/1,3Ah OD</t>
  </si>
  <si>
    <t>Centrala oddymiania kompatybilna z AFG 2004/8A</t>
  </si>
  <si>
    <t>Centrala p.poż. Kompatybilna z Polon 4200</t>
  </si>
  <si>
    <t>Centrala p.poż. kompatybilna z Polon 4900</t>
  </si>
  <si>
    <t>Czujka pożarowa kompatybilna z FAP-425-O-R</t>
  </si>
  <si>
    <t>Czujka pożarowa kompatybilna z FAP-425-OT-R</t>
  </si>
  <si>
    <t>Centrala kompatybilna z Integra 128</t>
  </si>
  <si>
    <t>Moduł komunikacyjny TCP/IP kompatybilnay z Satel ETHM-1 Plus</t>
  </si>
  <si>
    <t>Klawiatura kompatybilna z Satel z czyt. INT SCR-BL</t>
  </si>
  <si>
    <t xml:space="preserve">Manipulator kompatybilny z Satel INT KLCDL-GR do obsługi </t>
  </si>
  <si>
    <t>Liniowy zasilacz buforowy 13.8V/2A np. AWZ200</t>
  </si>
  <si>
    <t>6
(kol. 3 x kol. 5)</t>
  </si>
  <si>
    <t>Wartość brutto</t>
  </si>
  <si>
    <t>Wskaźnik zadziałania np. BX-UPI elektronika</t>
  </si>
  <si>
    <t>Przycisk np. ROP-4001M</t>
  </si>
  <si>
    <t>Przycisk oddymiania kompatybilny z centralami D+H</t>
  </si>
  <si>
    <t>Przycisk oddymiania kompatybilny z centralami AFG</t>
  </si>
  <si>
    <t>Przycisk oddymiania kompatybilny z centralami POLON, np. PO 61</t>
  </si>
  <si>
    <t>Przycisk oddymiania kompatybilny z centralami MERCOR, np. RPO 1</t>
  </si>
  <si>
    <t>Centrala oddymiania kompatybilna z systemem POLON, np. UCS 6000</t>
  </si>
  <si>
    <t>Centrala oddymiania kompatybilna z systemem Mercor, np. Mercor 9705</t>
  </si>
  <si>
    <t>Centrala oddymiania kompatybilna z systemem AFG, np. AFG 2004/8A</t>
  </si>
  <si>
    <t>Element kontrolno-sterujący np. EKS-4001</t>
  </si>
  <si>
    <t>Zasilacz pożarowy np. ZSP 135 7A</t>
  </si>
  <si>
    <t>Przycisk ROP kompatybilny z systemem Bosch, np. FMC-210-OM-G-R</t>
  </si>
  <si>
    <t>Akumulator do DSO 12V/60Ah np. MXL 60-12</t>
  </si>
  <si>
    <t>Akumulator do centrali pożarowej 12V/40Ah np. MXL 40-12</t>
  </si>
  <si>
    <t>Głośnik DSO np. LBC 3018/01</t>
  </si>
  <si>
    <t>Resetowany przycisk awaryjnego otwierania drzwi GBC</t>
  </si>
  <si>
    <t>Zwora elektromagnetyczna np. SCOT EL-350S</t>
  </si>
  <si>
    <t>Akumulator 12V 7 AV „żelowy”, np. AGM ULTRACELL UL</t>
  </si>
  <si>
    <t>Cena netto</t>
  </si>
  <si>
    <t>netto: I + II + III + IV
brutto: I + II + III + IV +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</si>
</sst>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6600F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hair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4" fontId="2" fillId="3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" fontId="2" fillId="3" borderId="7" xfId="0" applyNumberFormat="1" applyFont="1" applyFill="1" applyBorder="1" applyAlignment="1">
      <alignment vertical="center" wrapText="1"/>
    </xf>
    <xf numFmtId="4" fontId="2" fillId="3" borderId="8" xfId="0" applyNumberFormat="1" applyFont="1" applyFill="1" applyBorder="1" applyAlignment="1">
      <alignment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1" fillId="3" borderId="0" xfId="0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7" fillId="0" borderId="10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1" fontId="6" fillId="5" borderId="3" xfId="0" applyNumberFormat="1" applyFont="1" applyFill="1" applyBorder="1" applyAlignment="1">
      <alignment horizontal="center" vertical="center" wrapText="1"/>
    </xf>
    <xf numFmtId="1" fontId="6" fillId="5" borderId="4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J87"/>
  <sheetViews>
    <sheetView tabSelected="1" view="pageBreakPreview" topLeftCell="B64" zoomScaleNormal="100" zoomScaleSheetLayoutView="100" workbookViewId="0">
      <selection activeCell="H78" sqref="H78"/>
    </sheetView>
  </sheetViews>
  <sheetFormatPr defaultRowHeight="12.75" x14ac:dyDescent="0.25"/>
  <cols>
    <col min="1" max="2" width="9.140625" style="5"/>
    <col min="3" max="3" width="4.42578125" style="5" customWidth="1"/>
    <col min="4" max="4" width="36.140625" style="5" customWidth="1"/>
    <col min="5" max="5" width="9.140625" style="5"/>
    <col min="6" max="8" width="13.7109375" style="5" customWidth="1"/>
    <col min="9" max="9" width="9.140625" style="5"/>
    <col min="10" max="10" width="9.140625" style="30"/>
    <col min="11" max="16384" width="9.140625" style="5"/>
  </cols>
  <sheetData>
    <row r="2" spans="3:10" x14ac:dyDescent="0.25">
      <c r="H2" s="36" t="s">
        <v>27</v>
      </c>
    </row>
    <row r="4" spans="3:10" x14ac:dyDescent="0.25">
      <c r="C4" s="49" t="s">
        <v>24</v>
      </c>
      <c r="D4" s="50"/>
      <c r="E4" s="50"/>
      <c r="F4" s="50"/>
      <c r="G4" s="50"/>
      <c r="H4" s="50"/>
    </row>
    <row r="6" spans="3:10" ht="30" customHeight="1" x14ac:dyDescent="0.25">
      <c r="C6" s="4" t="s">
        <v>11</v>
      </c>
      <c r="D6" s="54" t="s">
        <v>10</v>
      </c>
      <c r="E6" s="55"/>
      <c r="F6" s="55"/>
      <c r="G6" s="55"/>
      <c r="H6" s="56"/>
      <c r="I6" s="6"/>
      <c r="J6" s="34"/>
    </row>
    <row r="7" spans="3:10" ht="30" customHeight="1" x14ac:dyDescent="0.25">
      <c r="C7" s="14" t="s">
        <v>0</v>
      </c>
      <c r="D7" s="14" t="s">
        <v>1</v>
      </c>
      <c r="E7" s="14" t="s">
        <v>2</v>
      </c>
      <c r="F7" s="14" t="s">
        <v>33</v>
      </c>
      <c r="G7" s="14" t="s">
        <v>20</v>
      </c>
      <c r="H7" s="14" t="s">
        <v>32</v>
      </c>
      <c r="J7" s="33"/>
    </row>
    <row r="8" spans="3:10" ht="30" customHeight="1" thickBot="1" x14ac:dyDescent="0.3">
      <c r="C8" s="16">
        <v>1</v>
      </c>
      <c r="D8" s="16">
        <v>2</v>
      </c>
      <c r="E8" s="16">
        <v>3</v>
      </c>
      <c r="F8" s="16">
        <v>4</v>
      </c>
      <c r="G8" s="16" t="s">
        <v>15</v>
      </c>
      <c r="H8" s="16" t="s">
        <v>16</v>
      </c>
      <c r="J8" s="33"/>
    </row>
    <row r="9" spans="3:10" ht="30" customHeight="1" thickTop="1" x14ac:dyDescent="0.25">
      <c r="C9" s="18">
        <v>1</v>
      </c>
      <c r="D9" s="19" t="s">
        <v>42</v>
      </c>
      <c r="E9" s="32">
        <v>5</v>
      </c>
      <c r="F9" s="21"/>
      <c r="G9" s="21" t="str">
        <f>IF(F9="","",ROUND(E9*F9,2))</f>
        <v/>
      </c>
      <c r="H9" s="20" t="str">
        <f>IF(F9="","",ROUND(G9*1.08,2))</f>
        <v/>
      </c>
      <c r="J9" s="33"/>
    </row>
    <row r="10" spans="3:10" ht="30" customHeight="1" x14ac:dyDescent="0.25">
      <c r="C10" s="1">
        <v>2</v>
      </c>
      <c r="D10" s="2" t="s">
        <v>3</v>
      </c>
      <c r="E10" s="3">
        <v>5</v>
      </c>
      <c r="F10" s="13"/>
      <c r="G10" s="13" t="str">
        <f t="shared" ref="G10:G17" si="0">IF(F10="","",ROUND(E10*F10,2))</f>
        <v/>
      </c>
      <c r="H10" s="8" t="str">
        <f t="shared" ref="H10:H17" si="1">IF(F10="","",ROUND(G10*1.08,2))</f>
        <v/>
      </c>
      <c r="J10" s="33"/>
    </row>
    <row r="11" spans="3:10" ht="30" customHeight="1" x14ac:dyDescent="0.25">
      <c r="C11" s="1">
        <v>3</v>
      </c>
      <c r="D11" s="2" t="s">
        <v>43</v>
      </c>
      <c r="E11" s="3">
        <v>3</v>
      </c>
      <c r="F11" s="13"/>
      <c r="G11" s="13" t="str">
        <f t="shared" si="0"/>
        <v/>
      </c>
      <c r="H11" s="8" t="str">
        <f t="shared" si="1"/>
        <v/>
      </c>
      <c r="J11" s="33"/>
    </row>
    <row r="12" spans="3:10" ht="30" customHeight="1" x14ac:dyDescent="0.25">
      <c r="C12" s="1">
        <v>4</v>
      </c>
      <c r="D12" s="2" t="s">
        <v>4</v>
      </c>
      <c r="E12" s="3">
        <v>2</v>
      </c>
      <c r="F12" s="13"/>
      <c r="G12" s="13" t="str">
        <f t="shared" si="0"/>
        <v/>
      </c>
      <c r="H12" s="8" t="str">
        <f t="shared" si="1"/>
        <v/>
      </c>
      <c r="J12" s="33"/>
    </row>
    <row r="13" spans="3:10" ht="30" customHeight="1" x14ac:dyDescent="0.25">
      <c r="C13" s="1">
        <v>5</v>
      </c>
      <c r="D13" s="2" t="s">
        <v>64</v>
      </c>
      <c r="E13" s="3">
        <v>3</v>
      </c>
      <c r="F13" s="13"/>
      <c r="G13" s="13" t="str">
        <f t="shared" si="0"/>
        <v/>
      </c>
      <c r="H13" s="8" t="str">
        <f t="shared" si="1"/>
        <v/>
      </c>
      <c r="J13" s="33"/>
    </row>
    <row r="14" spans="3:10" ht="30" customHeight="1" x14ac:dyDescent="0.25">
      <c r="C14" s="1">
        <v>6</v>
      </c>
      <c r="D14" s="2" t="s">
        <v>5</v>
      </c>
      <c r="E14" s="3">
        <v>2</v>
      </c>
      <c r="F14" s="13"/>
      <c r="G14" s="13" t="str">
        <f t="shared" si="0"/>
        <v/>
      </c>
      <c r="H14" s="8" t="str">
        <f t="shared" si="1"/>
        <v/>
      </c>
      <c r="J14" s="33"/>
    </row>
    <row r="15" spans="3:10" ht="30" customHeight="1" x14ac:dyDescent="0.25">
      <c r="C15" s="1">
        <v>7</v>
      </c>
      <c r="D15" s="2" t="s">
        <v>19</v>
      </c>
      <c r="E15" s="3">
        <v>2</v>
      </c>
      <c r="F15" s="13"/>
      <c r="G15" s="13" t="str">
        <f t="shared" si="0"/>
        <v/>
      </c>
      <c r="H15" s="8" t="str">
        <f t="shared" si="1"/>
        <v/>
      </c>
      <c r="J15" s="33"/>
    </row>
    <row r="16" spans="3:10" ht="30" customHeight="1" x14ac:dyDescent="0.25">
      <c r="C16" s="1">
        <v>8</v>
      </c>
      <c r="D16" s="2" t="s">
        <v>21</v>
      </c>
      <c r="E16" s="3">
        <v>1</v>
      </c>
      <c r="F16" s="13"/>
      <c r="G16" s="13" t="str">
        <f t="shared" si="0"/>
        <v/>
      </c>
      <c r="H16" s="8" t="str">
        <f t="shared" si="1"/>
        <v/>
      </c>
      <c r="J16" s="33"/>
    </row>
    <row r="17" spans="3:10" ht="30" customHeight="1" thickBot="1" x14ac:dyDescent="0.3">
      <c r="C17" s="22">
        <v>9</v>
      </c>
      <c r="D17" s="23" t="s">
        <v>6</v>
      </c>
      <c r="E17" s="44">
        <v>5</v>
      </c>
      <c r="F17" s="25"/>
      <c r="G17" s="25" t="str">
        <f t="shared" si="0"/>
        <v/>
      </c>
      <c r="H17" s="24" t="str">
        <f t="shared" si="1"/>
        <v/>
      </c>
      <c r="J17" s="33"/>
    </row>
    <row r="18" spans="3:10" ht="30" customHeight="1" thickTop="1" x14ac:dyDescent="0.25">
      <c r="C18" s="59" t="str">
        <f>"RAZEM: "&amp;D6</f>
        <v>RAZEM: System p.poż. SCHRACK (DS14 INTEGRAL IP) + system DSO ATEIS</v>
      </c>
      <c r="D18" s="59"/>
      <c r="E18" s="59"/>
      <c r="F18" s="59"/>
      <c r="G18" s="29" t="str">
        <f>IF(SUM(G9:G17)=0,"",SUM(G9:G17))</f>
        <v/>
      </c>
      <c r="H18" s="29" t="str">
        <f>IF(SUM(H9:H17)=0,"",SUM(H9:H17))</f>
        <v/>
      </c>
    </row>
    <row r="19" spans="3:10" x14ac:dyDescent="0.25">
      <c r="C19" s="9"/>
      <c r="D19" s="9"/>
      <c r="E19" s="9"/>
      <c r="F19" s="9"/>
      <c r="G19" s="10"/>
      <c r="H19" s="11"/>
    </row>
    <row r="20" spans="3:10" ht="30" customHeight="1" x14ac:dyDescent="0.25">
      <c r="C20" s="4" t="s">
        <v>12</v>
      </c>
      <c r="D20" s="54" t="s">
        <v>17</v>
      </c>
      <c r="E20" s="55"/>
      <c r="F20" s="55"/>
      <c r="G20" s="55"/>
      <c r="H20" s="56"/>
    </row>
    <row r="21" spans="3:10" ht="30" customHeight="1" x14ac:dyDescent="0.25">
      <c r="C21" s="14" t="s">
        <v>0</v>
      </c>
      <c r="D21" s="14" t="s">
        <v>1</v>
      </c>
      <c r="E21" s="14" t="s">
        <v>2</v>
      </c>
      <c r="F21" s="14" t="s">
        <v>33</v>
      </c>
      <c r="G21" s="14" t="s">
        <v>20</v>
      </c>
      <c r="H21" s="14" t="s">
        <v>32</v>
      </c>
    </row>
    <row r="22" spans="3:10" ht="30" customHeight="1" thickBot="1" x14ac:dyDescent="0.3">
      <c r="C22" s="16">
        <v>1</v>
      </c>
      <c r="D22" s="16">
        <v>2</v>
      </c>
      <c r="E22" s="16">
        <v>3</v>
      </c>
      <c r="F22" s="16">
        <v>4</v>
      </c>
      <c r="G22" s="16" t="s">
        <v>15</v>
      </c>
      <c r="H22" s="16" t="s">
        <v>16</v>
      </c>
    </row>
    <row r="23" spans="3:10" ht="30" customHeight="1" thickTop="1" x14ac:dyDescent="0.25">
      <c r="C23" s="18">
        <v>1</v>
      </c>
      <c r="D23" s="19" t="s">
        <v>44</v>
      </c>
      <c r="E23" s="18">
        <v>30</v>
      </c>
      <c r="F23" s="21"/>
      <c r="G23" s="21" t="str">
        <f t="shared" ref="G23:G45" si="2">IF(F23="","",ROUND(E23*F23,2))</f>
        <v/>
      </c>
      <c r="H23" s="20" t="str">
        <f t="shared" ref="H23:H45" si="3">IF(F23="","",ROUND(G23*1.08,2))</f>
        <v/>
      </c>
    </row>
    <row r="24" spans="3:10" ht="30" customHeight="1" x14ac:dyDescent="0.25">
      <c r="C24" s="1">
        <v>2</v>
      </c>
      <c r="D24" s="2" t="s">
        <v>45</v>
      </c>
      <c r="E24" s="1">
        <v>30</v>
      </c>
      <c r="F24" s="13"/>
      <c r="G24" s="13" t="str">
        <f t="shared" si="2"/>
        <v/>
      </c>
      <c r="H24" s="8" t="str">
        <f t="shared" si="3"/>
        <v/>
      </c>
    </row>
    <row r="25" spans="3:10" ht="30" customHeight="1" x14ac:dyDescent="0.25">
      <c r="C25" s="1">
        <v>3</v>
      </c>
      <c r="D25" s="2" t="s">
        <v>46</v>
      </c>
      <c r="E25" s="1">
        <v>20</v>
      </c>
      <c r="F25" s="13"/>
      <c r="G25" s="13" t="str">
        <f t="shared" si="2"/>
        <v/>
      </c>
      <c r="H25" s="8" t="str">
        <f t="shared" si="3"/>
        <v/>
      </c>
    </row>
    <row r="26" spans="3:10" ht="30" customHeight="1" x14ac:dyDescent="0.25">
      <c r="C26" s="1">
        <v>4</v>
      </c>
      <c r="D26" s="2" t="s">
        <v>47</v>
      </c>
      <c r="E26" s="1">
        <v>20</v>
      </c>
      <c r="F26" s="13"/>
      <c r="G26" s="13" t="str">
        <f t="shared" si="2"/>
        <v/>
      </c>
      <c r="H26" s="8" t="str">
        <f t="shared" si="3"/>
        <v/>
      </c>
    </row>
    <row r="27" spans="3:10" ht="30" customHeight="1" x14ac:dyDescent="0.25">
      <c r="C27" s="1">
        <v>5</v>
      </c>
      <c r="D27" s="2" t="s">
        <v>7</v>
      </c>
      <c r="E27" s="1">
        <v>30</v>
      </c>
      <c r="F27" s="13"/>
      <c r="G27" s="13" t="str">
        <f t="shared" si="2"/>
        <v/>
      </c>
      <c r="H27" s="8" t="str">
        <f t="shared" si="3"/>
        <v/>
      </c>
    </row>
    <row r="28" spans="3:10" ht="30" customHeight="1" x14ac:dyDescent="0.25">
      <c r="C28" s="1">
        <v>6</v>
      </c>
      <c r="D28" s="2" t="s">
        <v>48</v>
      </c>
      <c r="E28" s="1">
        <v>30</v>
      </c>
      <c r="F28" s="13"/>
      <c r="G28" s="13" t="str">
        <f t="shared" si="2"/>
        <v/>
      </c>
      <c r="H28" s="8" t="str">
        <f t="shared" si="3"/>
        <v/>
      </c>
    </row>
    <row r="29" spans="3:10" ht="30" customHeight="1" x14ac:dyDescent="0.25">
      <c r="C29" s="1">
        <v>7</v>
      </c>
      <c r="D29" s="2" t="s">
        <v>49</v>
      </c>
      <c r="E29" s="1">
        <v>20</v>
      </c>
      <c r="F29" s="13"/>
      <c r="G29" s="13" t="str">
        <f t="shared" si="2"/>
        <v/>
      </c>
      <c r="H29" s="8" t="str">
        <f t="shared" si="3"/>
        <v/>
      </c>
    </row>
    <row r="30" spans="3:10" ht="30" customHeight="1" x14ac:dyDescent="0.25">
      <c r="C30" s="1">
        <v>8</v>
      </c>
      <c r="D30" s="2" t="s">
        <v>65</v>
      </c>
      <c r="E30" s="1">
        <v>10</v>
      </c>
      <c r="F30" s="13"/>
      <c r="G30" s="13" t="str">
        <f t="shared" si="2"/>
        <v/>
      </c>
      <c r="H30" s="8" t="str">
        <f t="shared" si="3"/>
        <v/>
      </c>
    </row>
    <row r="31" spans="3:10" ht="30" customHeight="1" x14ac:dyDescent="0.25">
      <c r="C31" s="1">
        <v>9</v>
      </c>
      <c r="D31" s="2" t="s">
        <v>66</v>
      </c>
      <c r="E31" s="1">
        <v>10</v>
      </c>
      <c r="F31" s="13"/>
      <c r="G31" s="13" t="str">
        <f t="shared" si="2"/>
        <v/>
      </c>
      <c r="H31" s="8" t="str">
        <f t="shared" si="3"/>
        <v/>
      </c>
    </row>
    <row r="32" spans="3:10" ht="30" customHeight="1" x14ac:dyDescent="0.25">
      <c r="C32" s="1">
        <v>10</v>
      </c>
      <c r="D32" s="2" t="s">
        <v>67</v>
      </c>
      <c r="E32" s="1">
        <v>10</v>
      </c>
      <c r="F32" s="13"/>
      <c r="G32" s="13" t="str">
        <f t="shared" si="2"/>
        <v/>
      </c>
      <c r="H32" s="8" t="str">
        <f t="shared" si="3"/>
        <v/>
      </c>
    </row>
    <row r="33" spans="3:10" ht="30" customHeight="1" x14ac:dyDescent="0.25">
      <c r="C33" s="1">
        <v>11</v>
      </c>
      <c r="D33" s="2" t="s">
        <v>68</v>
      </c>
      <c r="E33" s="1">
        <v>10</v>
      </c>
      <c r="F33" s="13"/>
      <c r="G33" s="13" t="str">
        <f t="shared" si="2"/>
        <v/>
      </c>
      <c r="H33" s="8" t="str">
        <f t="shared" si="3"/>
        <v/>
      </c>
    </row>
    <row r="34" spans="3:10" ht="30" customHeight="1" x14ac:dyDescent="0.25">
      <c r="C34" s="1">
        <v>12</v>
      </c>
      <c r="D34" s="2" t="s">
        <v>69</v>
      </c>
      <c r="E34" s="1">
        <v>10</v>
      </c>
      <c r="F34" s="13"/>
      <c r="G34" s="13" t="str">
        <f t="shared" si="2"/>
        <v/>
      </c>
      <c r="H34" s="8" t="str">
        <f t="shared" si="3"/>
        <v/>
      </c>
    </row>
    <row r="35" spans="3:10" ht="30" customHeight="1" x14ac:dyDescent="0.25">
      <c r="C35" s="1">
        <v>13</v>
      </c>
      <c r="D35" s="2" t="s">
        <v>23</v>
      </c>
      <c r="E35" s="1">
        <v>5</v>
      </c>
      <c r="F35" s="13"/>
      <c r="G35" s="13" t="str">
        <f t="shared" si="2"/>
        <v/>
      </c>
      <c r="H35" s="8" t="str">
        <f t="shared" si="3"/>
        <v/>
      </c>
    </row>
    <row r="36" spans="3:10" ht="30" customHeight="1" x14ac:dyDescent="0.25">
      <c r="C36" s="1">
        <v>14</v>
      </c>
      <c r="D36" s="2" t="s">
        <v>51</v>
      </c>
      <c r="E36" s="1">
        <v>20</v>
      </c>
      <c r="F36" s="13"/>
      <c r="G36" s="13" t="str">
        <f t="shared" si="2"/>
        <v/>
      </c>
      <c r="H36" s="8" t="str">
        <f t="shared" si="3"/>
        <v/>
      </c>
    </row>
    <row r="37" spans="3:10" ht="30" customHeight="1" x14ac:dyDescent="0.25">
      <c r="C37" s="1">
        <v>15</v>
      </c>
      <c r="D37" s="2" t="s">
        <v>50</v>
      </c>
      <c r="E37" s="1">
        <v>10</v>
      </c>
      <c r="F37" s="13"/>
      <c r="G37" s="13" t="str">
        <f t="shared" si="2"/>
        <v/>
      </c>
      <c r="H37" s="8" t="str">
        <f t="shared" si="3"/>
        <v/>
      </c>
    </row>
    <row r="38" spans="3:10" ht="30" customHeight="1" x14ac:dyDescent="0.25">
      <c r="C38" s="1">
        <v>16</v>
      </c>
      <c r="D38" s="2" t="s">
        <v>70</v>
      </c>
      <c r="E38" s="1">
        <v>2</v>
      </c>
      <c r="F38" s="13"/>
      <c r="G38" s="13" t="str">
        <f t="shared" si="2"/>
        <v/>
      </c>
      <c r="H38" s="8" t="str">
        <f t="shared" si="3"/>
        <v/>
      </c>
    </row>
    <row r="39" spans="3:10" ht="30" customHeight="1" x14ac:dyDescent="0.25">
      <c r="C39" s="1">
        <v>17</v>
      </c>
      <c r="D39" s="2" t="s">
        <v>71</v>
      </c>
      <c r="E39" s="1">
        <v>1</v>
      </c>
      <c r="F39" s="13"/>
      <c r="G39" s="13" t="str">
        <f t="shared" si="2"/>
        <v/>
      </c>
      <c r="H39" s="8" t="str">
        <f t="shared" si="3"/>
        <v/>
      </c>
    </row>
    <row r="40" spans="3:10" ht="30" customHeight="1" x14ac:dyDescent="0.25">
      <c r="C40" s="1">
        <v>18</v>
      </c>
      <c r="D40" s="2" t="s">
        <v>72</v>
      </c>
      <c r="E40" s="1">
        <v>1</v>
      </c>
      <c r="F40" s="13"/>
      <c r="G40" s="13" t="str">
        <f t="shared" si="2"/>
        <v/>
      </c>
      <c r="H40" s="8" t="str">
        <f t="shared" si="3"/>
        <v/>
      </c>
    </row>
    <row r="41" spans="3:10" ht="30" customHeight="1" x14ac:dyDescent="0.25">
      <c r="C41" s="1">
        <v>19</v>
      </c>
      <c r="D41" s="2" t="s">
        <v>54</v>
      </c>
      <c r="E41" s="1">
        <v>1</v>
      </c>
      <c r="F41" s="13"/>
      <c r="G41" s="13" t="str">
        <f t="shared" si="2"/>
        <v/>
      </c>
      <c r="H41" s="8" t="str">
        <f t="shared" si="3"/>
        <v/>
      </c>
    </row>
    <row r="42" spans="3:10" ht="30" customHeight="1" x14ac:dyDescent="0.25">
      <c r="C42" s="1">
        <v>20</v>
      </c>
      <c r="D42" s="2" t="s">
        <v>53</v>
      </c>
      <c r="E42" s="1">
        <v>1</v>
      </c>
      <c r="F42" s="13"/>
      <c r="G42" s="13" t="str">
        <f t="shared" si="2"/>
        <v/>
      </c>
      <c r="H42" s="8" t="str">
        <f t="shared" si="3"/>
        <v/>
      </c>
    </row>
    <row r="43" spans="3:10" ht="30" customHeight="1" x14ac:dyDescent="0.25">
      <c r="C43" s="1">
        <v>21</v>
      </c>
      <c r="D43" s="2" t="s">
        <v>73</v>
      </c>
      <c r="E43" s="1">
        <v>10</v>
      </c>
      <c r="F43" s="13"/>
      <c r="G43" s="13" t="str">
        <f t="shared" si="2"/>
        <v/>
      </c>
      <c r="H43" s="8" t="str">
        <f t="shared" si="3"/>
        <v/>
      </c>
    </row>
    <row r="44" spans="3:10" ht="30" customHeight="1" x14ac:dyDescent="0.25">
      <c r="C44" s="1">
        <v>22</v>
      </c>
      <c r="D44" s="2" t="s">
        <v>8</v>
      </c>
      <c r="E44" s="1">
        <v>15</v>
      </c>
      <c r="F44" s="13"/>
      <c r="G44" s="13" t="str">
        <f t="shared" si="2"/>
        <v/>
      </c>
      <c r="H44" s="8" t="str">
        <f t="shared" si="3"/>
        <v/>
      </c>
    </row>
    <row r="45" spans="3:10" ht="30" customHeight="1" thickBot="1" x14ac:dyDescent="0.3">
      <c r="C45" s="22">
        <v>23</v>
      </c>
      <c r="D45" s="23" t="s">
        <v>74</v>
      </c>
      <c r="E45" s="22">
        <v>2</v>
      </c>
      <c r="F45" s="25"/>
      <c r="G45" s="25" t="str">
        <f t="shared" si="2"/>
        <v/>
      </c>
      <c r="H45" s="24" t="str">
        <f t="shared" si="3"/>
        <v/>
      </c>
    </row>
    <row r="46" spans="3:10" ht="30" customHeight="1" thickTop="1" x14ac:dyDescent="0.25">
      <c r="C46" s="59" t="str">
        <f>"RAZEM: "&amp;D20</f>
        <v>RAZEM: System p.poż. POLON z DSO (DS1, DS5, DS6, DS7, DS8, DS9, DS10, DS16, DS17)</v>
      </c>
      <c r="D46" s="59"/>
      <c r="E46" s="59"/>
      <c r="F46" s="59"/>
      <c r="G46" s="29" t="str">
        <f>IF(SUM(G23:G45)=0,"",SUM(G23:G45))</f>
        <v/>
      </c>
      <c r="H46" s="29" t="str">
        <f>IF(SUM(H23:H45)=0,"",SUM(H23:H45))</f>
        <v/>
      </c>
    </row>
    <row r="47" spans="3:10" x14ac:dyDescent="0.25">
      <c r="C47" s="9"/>
      <c r="D47" s="9"/>
      <c r="E47" s="9"/>
      <c r="F47" s="9"/>
      <c r="G47" s="11"/>
      <c r="H47" s="11"/>
    </row>
    <row r="48" spans="3:10" ht="30" customHeight="1" x14ac:dyDescent="0.25">
      <c r="C48" s="4" t="s">
        <v>18</v>
      </c>
      <c r="D48" s="54" t="s">
        <v>13</v>
      </c>
      <c r="E48" s="55"/>
      <c r="F48" s="55"/>
      <c r="G48" s="55"/>
      <c r="H48" s="56"/>
      <c r="I48" s="6"/>
      <c r="J48" s="34"/>
    </row>
    <row r="49" spans="3:10" ht="30" customHeight="1" x14ac:dyDescent="0.25">
      <c r="C49" s="14" t="s">
        <v>0</v>
      </c>
      <c r="D49" s="14" t="s">
        <v>1</v>
      </c>
      <c r="E49" s="14" t="s">
        <v>2</v>
      </c>
      <c r="F49" s="14" t="s">
        <v>33</v>
      </c>
      <c r="G49" s="14" t="s">
        <v>20</v>
      </c>
      <c r="H49" s="14" t="s">
        <v>32</v>
      </c>
      <c r="J49" s="33"/>
    </row>
    <row r="50" spans="3:10" ht="30" customHeight="1" thickBot="1" x14ac:dyDescent="0.3">
      <c r="C50" s="16">
        <v>1</v>
      </c>
      <c r="D50" s="16">
        <v>2</v>
      </c>
      <c r="E50" s="16">
        <v>3</v>
      </c>
      <c r="F50" s="16">
        <v>4</v>
      </c>
      <c r="G50" s="16" t="s">
        <v>15</v>
      </c>
      <c r="H50" s="16" t="s">
        <v>16</v>
      </c>
      <c r="J50" s="33"/>
    </row>
    <row r="51" spans="3:10" ht="30" customHeight="1" thickTop="1" x14ac:dyDescent="0.25">
      <c r="C51" s="18">
        <v>1</v>
      </c>
      <c r="D51" s="26" t="s">
        <v>55</v>
      </c>
      <c r="E51" s="18">
        <v>33</v>
      </c>
      <c r="F51" s="20"/>
      <c r="G51" s="21" t="str">
        <f t="shared" ref="G51:G58" si="4">IF(F51="","",ROUND(E51*F51,2))</f>
        <v/>
      </c>
      <c r="H51" s="27" t="str">
        <f t="shared" ref="H51:H58" si="5">IF(F51="","",ROUND(G51*1.08,2))</f>
        <v/>
      </c>
      <c r="J51" s="33"/>
    </row>
    <row r="52" spans="3:10" ht="30" customHeight="1" x14ac:dyDescent="0.25">
      <c r="C52" s="1">
        <v>2</v>
      </c>
      <c r="D52" s="2" t="s">
        <v>56</v>
      </c>
      <c r="E52" s="1">
        <v>23</v>
      </c>
      <c r="F52" s="8"/>
      <c r="G52" s="13" t="str">
        <f t="shared" si="4"/>
        <v/>
      </c>
      <c r="H52" s="7" t="str">
        <f t="shared" si="5"/>
        <v/>
      </c>
      <c r="J52" s="33"/>
    </row>
    <row r="53" spans="3:10" ht="30" customHeight="1" x14ac:dyDescent="0.25">
      <c r="C53" s="1">
        <v>3</v>
      </c>
      <c r="D53" s="2" t="s">
        <v>9</v>
      </c>
      <c r="E53" s="1">
        <v>36</v>
      </c>
      <c r="F53" s="8"/>
      <c r="G53" s="13" t="str">
        <f t="shared" si="4"/>
        <v/>
      </c>
      <c r="H53" s="7" t="str">
        <f t="shared" si="5"/>
        <v/>
      </c>
      <c r="J53" s="33"/>
    </row>
    <row r="54" spans="3:10" ht="30" customHeight="1" x14ac:dyDescent="0.25">
      <c r="C54" s="1">
        <v>4</v>
      </c>
      <c r="D54" s="2" t="s">
        <v>75</v>
      </c>
      <c r="E54" s="1">
        <v>13</v>
      </c>
      <c r="F54" s="8"/>
      <c r="G54" s="13" t="str">
        <f t="shared" si="4"/>
        <v/>
      </c>
      <c r="H54" s="7" t="str">
        <f t="shared" si="5"/>
        <v/>
      </c>
      <c r="J54" s="33"/>
    </row>
    <row r="55" spans="3:10" ht="30" customHeight="1" x14ac:dyDescent="0.25">
      <c r="C55" s="1">
        <v>5</v>
      </c>
      <c r="D55" s="2" t="s">
        <v>77</v>
      </c>
      <c r="E55" s="1">
        <v>4</v>
      </c>
      <c r="F55" s="8"/>
      <c r="G55" s="13" t="str">
        <f t="shared" si="4"/>
        <v/>
      </c>
      <c r="H55" s="7" t="str">
        <f t="shared" si="5"/>
        <v/>
      </c>
      <c r="J55" s="33"/>
    </row>
    <row r="56" spans="3:10" ht="30" customHeight="1" x14ac:dyDescent="0.25">
      <c r="C56" s="1">
        <v>6</v>
      </c>
      <c r="D56" s="2" t="s">
        <v>52</v>
      </c>
      <c r="E56" s="1">
        <v>2</v>
      </c>
      <c r="F56" s="8"/>
      <c r="G56" s="13" t="str">
        <f t="shared" si="4"/>
        <v/>
      </c>
      <c r="H56" s="7" t="str">
        <f t="shared" si="5"/>
        <v/>
      </c>
      <c r="J56" s="33"/>
    </row>
    <row r="57" spans="3:10" ht="30" customHeight="1" x14ac:dyDescent="0.25">
      <c r="C57" s="1">
        <v>7</v>
      </c>
      <c r="D57" s="2" t="s">
        <v>76</v>
      </c>
      <c r="E57" s="1">
        <v>6</v>
      </c>
      <c r="F57" s="8"/>
      <c r="G57" s="13" t="str">
        <f t="shared" si="4"/>
        <v/>
      </c>
      <c r="H57" s="7" t="str">
        <f t="shared" si="5"/>
        <v/>
      </c>
      <c r="J57" s="33"/>
    </row>
    <row r="58" spans="3:10" ht="30" customHeight="1" thickBot="1" x14ac:dyDescent="0.3">
      <c r="C58" s="22">
        <v>8</v>
      </c>
      <c r="D58" s="23" t="s">
        <v>78</v>
      </c>
      <c r="E58" s="22">
        <v>15</v>
      </c>
      <c r="F58" s="24"/>
      <c r="G58" s="25" t="str">
        <f t="shared" si="4"/>
        <v/>
      </c>
      <c r="H58" s="28" t="str">
        <f t="shared" si="5"/>
        <v/>
      </c>
      <c r="J58" s="33"/>
    </row>
    <row r="59" spans="3:10" ht="30" customHeight="1" thickTop="1" x14ac:dyDescent="0.25">
      <c r="C59" s="59" t="str">
        <f>"RAZEM: "&amp;D48</f>
        <v xml:space="preserve">RAZEM: System p.poż. BOSCH z DSO (DS2, DS3, DS4, DS11, DS12, DS13, DS15, DS18, DS19) </v>
      </c>
      <c r="D59" s="59"/>
      <c r="E59" s="59"/>
      <c r="F59" s="59"/>
      <c r="G59" s="29" t="str">
        <f>IF(SUM(G51:G58)=0,"",SUM(G51:G58))</f>
        <v/>
      </c>
      <c r="H59" s="29" t="str">
        <f>IF(SUM(H51:H58)=0,"",SUM(H51:H58))</f>
        <v/>
      </c>
    </row>
    <row r="60" spans="3:10" x14ac:dyDescent="0.25">
      <c r="C60" s="9"/>
      <c r="D60" s="9"/>
      <c r="E60" s="9"/>
      <c r="F60" s="9"/>
      <c r="G60" s="12"/>
      <c r="H60" s="12"/>
    </row>
    <row r="61" spans="3:10" ht="30" customHeight="1" x14ac:dyDescent="0.25">
      <c r="C61" s="4" t="s">
        <v>14</v>
      </c>
      <c r="D61" s="54" t="s">
        <v>28</v>
      </c>
      <c r="E61" s="55"/>
      <c r="F61" s="55"/>
      <c r="G61" s="55"/>
      <c r="H61" s="56"/>
    </row>
    <row r="62" spans="3:10" ht="30" customHeight="1" x14ac:dyDescent="0.25">
      <c r="C62" s="14" t="s">
        <v>0</v>
      </c>
      <c r="D62" s="14" t="s">
        <v>1</v>
      </c>
      <c r="E62" s="14" t="s">
        <v>2</v>
      </c>
      <c r="F62" s="14" t="s">
        <v>33</v>
      </c>
      <c r="G62" s="14" t="s">
        <v>20</v>
      </c>
      <c r="H62" s="14" t="s">
        <v>32</v>
      </c>
    </row>
    <row r="63" spans="3:10" ht="30" customHeight="1" thickBot="1" x14ac:dyDescent="0.3">
      <c r="C63" s="16">
        <v>1</v>
      </c>
      <c r="D63" s="16">
        <v>2</v>
      </c>
      <c r="E63" s="16">
        <v>3</v>
      </c>
      <c r="F63" s="16">
        <v>4</v>
      </c>
      <c r="G63" s="16" t="s">
        <v>15</v>
      </c>
      <c r="H63" s="16" t="s">
        <v>16</v>
      </c>
    </row>
    <row r="64" spans="3:10" ht="30" customHeight="1" thickTop="1" x14ac:dyDescent="0.25">
      <c r="C64" s="18">
        <v>1</v>
      </c>
      <c r="D64" s="19" t="s">
        <v>57</v>
      </c>
      <c r="E64" s="18">
        <v>1</v>
      </c>
      <c r="F64" s="20"/>
      <c r="G64" s="21" t="str">
        <f t="shared" ref="G64:G72" si="6">IF(F64="","",ROUND(E64*F64,2))</f>
        <v/>
      </c>
      <c r="H64" s="20" t="str">
        <f t="shared" ref="H64:H72" si="7">IF(F64="","",ROUND(G64*1.08,2))</f>
        <v/>
      </c>
    </row>
    <row r="65" spans="3:10" ht="30" customHeight="1" x14ac:dyDescent="0.25">
      <c r="C65" s="1">
        <v>2</v>
      </c>
      <c r="D65" s="2" t="s">
        <v>58</v>
      </c>
      <c r="E65" s="1">
        <v>1</v>
      </c>
      <c r="F65" s="8"/>
      <c r="G65" s="13" t="str">
        <f t="shared" si="6"/>
        <v/>
      </c>
      <c r="H65" s="8" t="str">
        <f t="shared" si="7"/>
        <v/>
      </c>
    </row>
    <row r="66" spans="3:10" ht="30" customHeight="1" x14ac:dyDescent="0.25">
      <c r="C66" s="1">
        <v>3</v>
      </c>
      <c r="D66" s="2" t="s">
        <v>59</v>
      </c>
      <c r="E66" s="1">
        <v>2</v>
      </c>
      <c r="F66" s="8"/>
      <c r="G66" s="13" t="str">
        <f t="shared" si="6"/>
        <v/>
      </c>
      <c r="H66" s="8" t="str">
        <f t="shared" si="7"/>
        <v/>
      </c>
    </row>
    <row r="67" spans="3:10" ht="30" customHeight="1" x14ac:dyDescent="0.25">
      <c r="C67" s="1">
        <v>4</v>
      </c>
      <c r="D67" s="2" t="s">
        <v>79</v>
      </c>
      <c r="E67" s="1">
        <v>2</v>
      </c>
      <c r="F67" s="8"/>
      <c r="G67" s="13" t="str">
        <f t="shared" si="6"/>
        <v/>
      </c>
      <c r="H67" s="8" t="str">
        <f t="shared" si="7"/>
        <v/>
      </c>
    </row>
    <row r="68" spans="3:10" ht="30" customHeight="1" x14ac:dyDescent="0.25">
      <c r="C68" s="1">
        <v>5</v>
      </c>
      <c r="D68" s="2" t="s">
        <v>80</v>
      </c>
      <c r="E68" s="1">
        <v>4</v>
      </c>
      <c r="F68" s="8"/>
      <c r="G68" s="13" t="str">
        <f t="shared" si="6"/>
        <v/>
      </c>
      <c r="H68" s="8" t="str">
        <f t="shared" si="7"/>
        <v/>
      </c>
    </row>
    <row r="69" spans="3:10" ht="30" customHeight="1" x14ac:dyDescent="0.25">
      <c r="C69" s="1">
        <v>6</v>
      </c>
      <c r="D69" s="2" t="s">
        <v>81</v>
      </c>
      <c r="E69" s="1">
        <v>4</v>
      </c>
      <c r="F69" s="8"/>
      <c r="G69" s="13" t="str">
        <f t="shared" si="6"/>
        <v/>
      </c>
      <c r="H69" s="8" t="str">
        <f t="shared" si="7"/>
        <v/>
      </c>
    </row>
    <row r="70" spans="3:10" ht="30" customHeight="1" x14ac:dyDescent="0.25">
      <c r="C70" s="1">
        <v>7</v>
      </c>
      <c r="D70" s="2" t="s">
        <v>22</v>
      </c>
      <c r="E70" s="1">
        <v>100</v>
      </c>
      <c r="F70" s="8"/>
      <c r="G70" s="13" t="str">
        <f t="shared" si="6"/>
        <v/>
      </c>
      <c r="H70" s="8" t="str">
        <f t="shared" si="7"/>
        <v/>
      </c>
    </row>
    <row r="71" spans="3:10" ht="30" customHeight="1" x14ac:dyDescent="0.25">
      <c r="C71" s="1">
        <v>8</v>
      </c>
      <c r="D71" s="2" t="s">
        <v>60</v>
      </c>
      <c r="E71" s="1">
        <v>1</v>
      </c>
      <c r="F71" s="8"/>
      <c r="G71" s="13" t="str">
        <f t="shared" si="6"/>
        <v/>
      </c>
      <c r="H71" s="8" t="str">
        <f t="shared" si="7"/>
        <v/>
      </c>
    </row>
    <row r="72" spans="3:10" ht="30" customHeight="1" thickBot="1" x14ac:dyDescent="0.3">
      <c r="C72" s="22">
        <v>9</v>
      </c>
      <c r="D72" s="23" t="s">
        <v>61</v>
      </c>
      <c r="E72" s="22">
        <v>2</v>
      </c>
      <c r="F72" s="24"/>
      <c r="G72" s="25" t="str">
        <f t="shared" si="6"/>
        <v/>
      </c>
      <c r="H72" s="24" t="str">
        <f t="shared" si="7"/>
        <v/>
      </c>
    </row>
    <row r="73" spans="3:10" ht="30" customHeight="1" thickTop="1" x14ac:dyDescent="0.25">
      <c r="C73" s="59" t="str">
        <f>"RAZEM: "&amp;D61</f>
        <v>RAZEM: Drzwi ewakuacyjne (SATEL) w DS "Alfa"</v>
      </c>
      <c r="D73" s="59"/>
      <c r="E73" s="59"/>
      <c r="F73" s="59"/>
      <c r="G73" s="17" t="str">
        <f>IF(SUM(G64:G72)=0,"",SUM(G64:G72))</f>
        <v/>
      </c>
      <c r="H73" s="17" t="str">
        <f>IF(SUM(H64:H72)=0,"",SUM(H64:H72))</f>
        <v/>
      </c>
    </row>
    <row r="74" spans="3:10" x14ac:dyDescent="0.25">
      <c r="C74" s="37"/>
      <c r="D74" s="37"/>
      <c r="E74" s="37"/>
      <c r="F74" s="37"/>
      <c r="G74" s="38"/>
      <c r="H74" s="38"/>
      <c r="J74" s="35"/>
    </row>
    <row r="75" spans="3:10" ht="30" customHeight="1" x14ac:dyDescent="0.25">
      <c r="C75" s="4" t="s">
        <v>34</v>
      </c>
      <c r="D75" s="54" t="s">
        <v>35</v>
      </c>
      <c r="E75" s="55"/>
      <c r="F75" s="55"/>
      <c r="G75" s="55"/>
      <c r="H75" s="56"/>
      <c r="J75" s="35"/>
    </row>
    <row r="76" spans="3:10" ht="30" customHeight="1" x14ac:dyDescent="0.25">
      <c r="C76" s="14" t="s">
        <v>0</v>
      </c>
      <c r="D76" s="14" t="s">
        <v>36</v>
      </c>
      <c r="E76" s="14" t="s">
        <v>37</v>
      </c>
      <c r="F76" s="14" t="s">
        <v>82</v>
      </c>
      <c r="G76" s="14" t="s">
        <v>40</v>
      </c>
      <c r="H76" s="42" t="s">
        <v>63</v>
      </c>
      <c r="J76" s="35"/>
    </row>
    <row r="77" spans="3:10" ht="30" customHeight="1" thickBot="1" x14ac:dyDescent="0.3">
      <c r="C77" s="16">
        <v>1</v>
      </c>
      <c r="D77" s="16">
        <v>2</v>
      </c>
      <c r="E77" s="16">
        <v>3</v>
      </c>
      <c r="F77" s="16">
        <v>4</v>
      </c>
      <c r="G77" s="43" t="s">
        <v>38</v>
      </c>
      <c r="H77" s="43" t="s">
        <v>62</v>
      </c>
      <c r="J77" s="35"/>
    </row>
    <row r="78" spans="3:10" ht="30" customHeight="1" thickTop="1" x14ac:dyDescent="0.25">
      <c r="C78" s="41">
        <v>1</v>
      </c>
      <c r="D78" s="41" t="s">
        <v>39</v>
      </c>
      <c r="E78" s="41">
        <v>300</v>
      </c>
      <c r="F78" s="45"/>
      <c r="G78" s="46"/>
      <c r="H78" s="47" t="str">
        <f>IF(G78="","",E78*G78)</f>
        <v/>
      </c>
      <c r="J78" s="35"/>
    </row>
    <row r="79" spans="3:10" x14ac:dyDescent="0.25">
      <c r="C79" s="37"/>
      <c r="D79" s="37"/>
      <c r="E79" s="37"/>
      <c r="F79" s="37"/>
      <c r="G79" s="38"/>
      <c r="H79" s="38"/>
      <c r="J79" s="31"/>
    </row>
    <row r="80" spans="3:10" ht="12.75" customHeight="1" x14ac:dyDescent="0.25">
      <c r="C80" s="63" t="s">
        <v>31</v>
      </c>
      <c r="D80" s="64"/>
      <c r="E80" s="64"/>
      <c r="F80" s="65"/>
      <c r="G80" s="39" t="s">
        <v>29</v>
      </c>
      <c r="H80" s="39" t="s">
        <v>30</v>
      </c>
      <c r="J80" s="31"/>
    </row>
    <row r="81" spans="3:8" x14ac:dyDescent="0.25">
      <c r="C81" s="66">
        <v>1</v>
      </c>
      <c r="D81" s="67"/>
      <c r="E81" s="67"/>
      <c r="F81" s="68"/>
      <c r="G81" s="40">
        <v>2</v>
      </c>
      <c r="H81" s="40">
        <v>3</v>
      </c>
    </row>
    <row r="82" spans="3:8" ht="30" customHeight="1" x14ac:dyDescent="0.25">
      <c r="C82" s="60" t="s">
        <v>83</v>
      </c>
      <c r="D82" s="61"/>
      <c r="E82" s="61"/>
      <c r="F82" s="62"/>
      <c r="G82" s="15" t="str">
        <f>IF(SUM(G73,G59,G46,G18,F78)=0,"",SUM(G73,G59,G46,G18,F78))</f>
        <v/>
      </c>
      <c r="H82" s="15" t="str">
        <f>IF(SUM(H73,H59,H46,H18,H78)=0,"",SUM(H73,H59,H46,H18,H78))</f>
        <v/>
      </c>
    </row>
    <row r="84" spans="3:8" ht="78" customHeight="1" x14ac:dyDescent="0.25">
      <c r="C84" s="48" t="s">
        <v>41</v>
      </c>
      <c r="D84" s="48"/>
      <c r="E84" s="48"/>
      <c r="F84" s="48"/>
      <c r="G84" s="48"/>
      <c r="H84" s="48"/>
    </row>
    <row r="86" spans="3:8" ht="93" customHeight="1" x14ac:dyDescent="0.2">
      <c r="C86" s="51" t="s">
        <v>25</v>
      </c>
      <c r="D86" s="51"/>
      <c r="E86" s="51"/>
      <c r="F86" s="52"/>
      <c r="G86" s="53"/>
      <c r="H86" s="53"/>
    </row>
    <row r="87" spans="3:8" ht="27.75" customHeight="1" x14ac:dyDescent="0.25">
      <c r="F87" s="57" t="s">
        <v>26</v>
      </c>
      <c r="G87" s="58"/>
      <c r="H87" s="58"/>
    </row>
  </sheetData>
  <mergeCells count="17">
    <mergeCell ref="F87:H87"/>
    <mergeCell ref="C73:F73"/>
    <mergeCell ref="C82:F82"/>
    <mergeCell ref="D61:H61"/>
    <mergeCell ref="C18:F18"/>
    <mergeCell ref="C46:F46"/>
    <mergeCell ref="C59:F59"/>
    <mergeCell ref="D20:H20"/>
    <mergeCell ref="D48:H48"/>
    <mergeCell ref="C80:F80"/>
    <mergeCell ref="C81:F81"/>
    <mergeCell ref="D75:H75"/>
    <mergeCell ref="C84:H84"/>
    <mergeCell ref="C4:H4"/>
    <mergeCell ref="C86:E86"/>
    <mergeCell ref="F86:H86"/>
    <mergeCell ref="D6:H6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74" fitToHeight="0" orientation="portrait" r:id="rId1"/>
  <rowBreaks count="3" manualBreakCount="3">
    <brk id="28" min="2" max="7" man="1"/>
    <brk id="52" min="2" max="7" man="1"/>
    <brk id="74" min="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Arkusz1</vt:lpstr>
      <vt:lpstr>Arkusz1!__DdeLink__669_1682990520</vt:lpstr>
      <vt:lpstr>Arkusz1!__DdeLink__741_991243861</vt:lpstr>
      <vt:lpstr>Arkusz1!__DdeLink__741_9912438611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Rogowska-Kwas</cp:lastModifiedBy>
  <cp:lastPrinted>2023-10-18T09:42:38Z</cp:lastPrinted>
  <dcterms:created xsi:type="dcterms:W3CDTF">2023-09-25T10:19:58Z</dcterms:created>
  <dcterms:modified xsi:type="dcterms:W3CDTF">2023-10-18T09:42:40Z</dcterms:modified>
</cp:coreProperties>
</file>