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3250" windowHeight="9975"/>
  </bookViews>
  <sheets>
    <sheet name="Płyny infuzyjne na 30 miesięcy" sheetId="1" r:id="rId1"/>
  </sheets>
  <definedNames>
    <definedName name="a" localSheetId="0">'Płyny infuzyjne na 30 miesięcy'!$A$3:$L$49</definedName>
    <definedName name="Excel_BuiltIn_Print_Area_1_1">#N/A</definedName>
    <definedName name="Excel_BuiltIn_Print_Area_2_1">#N/A</definedName>
    <definedName name="Excel_BuiltIn_Print_Area_3">#N/A</definedName>
    <definedName name="Excel_BuiltIn_Print_Area_3_1">#N/A</definedName>
    <definedName name="Excel_BuiltIn_Print_Area_4">#N/A</definedName>
    <definedName name="Excel_BuiltIn_Print_Area_5">#N/A</definedName>
    <definedName name="Excel_BuiltIn_Print_Area_6">#N/A</definedName>
    <definedName name="Excel_BuiltIn_Print_Area_7">#N/A</definedName>
    <definedName name="Excel_BuiltIn_Print_Area_8">#N/A</definedName>
    <definedName name="Print_Area" localSheetId="0">'Płyny infuzyjne na 30 miesięcy'!$A$1:$L$61</definedName>
  </definedNames>
  <calcPr calcId="145621"/>
</workbook>
</file>

<file path=xl/calcChain.xml><?xml version="1.0" encoding="utf-8"?>
<calcChain xmlns="http://schemas.openxmlformats.org/spreadsheetml/2006/main">
  <c r="E20" i="1" l="1"/>
  <c r="I52" i="1"/>
  <c r="I38" i="1"/>
  <c r="I30" i="1"/>
  <c r="I31" i="1"/>
  <c r="I32" i="1"/>
  <c r="I2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H32" i="1" l="1"/>
  <c r="J32" i="1" s="1"/>
  <c r="H52" i="1" l="1"/>
  <c r="J52" i="1" s="1"/>
  <c r="I56" i="1"/>
  <c r="H56" i="1"/>
  <c r="J56" i="1" s="1"/>
  <c r="H18" i="1"/>
  <c r="J18" i="1" s="1"/>
  <c r="H17" i="1"/>
  <c r="J17" i="1" s="1"/>
  <c r="H16" i="1"/>
  <c r="J16" i="1" s="1"/>
  <c r="H15" i="1"/>
  <c r="J15" i="1" s="1"/>
  <c r="H14" i="1"/>
  <c r="J14" i="1" s="1"/>
  <c r="I51" i="1"/>
  <c r="I53" i="1" s="1"/>
  <c r="H51" i="1"/>
  <c r="J51" i="1" s="1"/>
  <c r="J53" i="1" l="1"/>
  <c r="H43" i="1"/>
  <c r="J43" i="1" s="1"/>
  <c r="I43" i="1"/>
  <c r="H31" i="1"/>
  <c r="J31" i="1" s="1"/>
  <c r="H30" i="1"/>
  <c r="J30" i="1" s="1"/>
  <c r="H9" i="1"/>
  <c r="J9" i="1" s="1"/>
  <c r="I47" i="1"/>
  <c r="H47" i="1"/>
  <c r="J47" i="1" s="1"/>
  <c r="I42" i="1"/>
  <c r="H42" i="1"/>
  <c r="J42" i="1" s="1"/>
  <c r="J44" i="1" s="1"/>
  <c r="H38" i="1"/>
  <c r="J38" i="1" s="1"/>
  <c r="I37" i="1"/>
  <c r="I39" i="1" s="1"/>
  <c r="H37" i="1"/>
  <c r="J37" i="1" s="1"/>
  <c r="I29" i="1"/>
  <c r="I33" i="1" s="1"/>
  <c r="H29" i="1"/>
  <c r="J29" i="1" s="1"/>
  <c r="H19" i="1"/>
  <c r="J19" i="1" s="1"/>
  <c r="H25" i="1"/>
  <c r="J25" i="1" s="1"/>
  <c r="I24" i="1"/>
  <c r="I26" i="1" s="1"/>
  <c r="H24" i="1"/>
  <c r="J24" i="1" s="1"/>
  <c r="H13" i="1"/>
  <c r="J13" i="1" s="1"/>
  <c r="H12" i="1"/>
  <c r="J12" i="1" s="1"/>
  <c r="H11" i="1"/>
  <c r="J11" i="1" s="1"/>
  <c r="H10" i="1"/>
  <c r="J10" i="1" s="1"/>
  <c r="H8" i="1"/>
  <c r="J8" i="1" s="1"/>
  <c r="H7" i="1"/>
  <c r="J7" i="1" s="1"/>
  <c r="H6" i="1"/>
  <c r="J6" i="1" s="1"/>
  <c r="I5" i="1"/>
  <c r="I20" i="1" s="1"/>
  <c r="H5" i="1"/>
  <c r="J5" i="1" s="1"/>
  <c r="I44" i="1" l="1"/>
  <c r="J20" i="1"/>
  <c r="J26" i="1"/>
  <c r="J33" i="1"/>
  <c r="J39" i="1"/>
</calcChain>
</file>

<file path=xl/sharedStrings.xml><?xml version="1.0" encoding="utf-8"?>
<sst xmlns="http://schemas.openxmlformats.org/spreadsheetml/2006/main" count="122" uniqueCount="61">
  <si>
    <t>L.p.</t>
  </si>
  <si>
    <t>Przedmiot zamówienia</t>
  </si>
  <si>
    <t>Postać</t>
  </si>
  <si>
    <t>Objętość</t>
  </si>
  <si>
    <t>VAT</t>
  </si>
  <si>
    <t>Wartość netto</t>
  </si>
  <si>
    <t>Wartość brutto</t>
  </si>
  <si>
    <t xml:space="preserve">GLUCOSUM 5% </t>
  </si>
  <si>
    <t xml:space="preserve">Pł.infuz.   </t>
  </si>
  <si>
    <t>500 ml</t>
  </si>
  <si>
    <t xml:space="preserve">GLUCOSUM 10% </t>
  </si>
  <si>
    <t xml:space="preserve">GLUCOSUM 20% </t>
  </si>
  <si>
    <t xml:space="preserve">NATRIUM CHLORATUM 0,9% </t>
  </si>
  <si>
    <t>100 ml</t>
  </si>
  <si>
    <t>250 ml</t>
  </si>
  <si>
    <t>1000 ml</t>
  </si>
  <si>
    <t xml:space="preserve">WODA DO WSTRZYKIWAŃ </t>
  </si>
  <si>
    <t>RAZEM</t>
  </si>
  <si>
    <t>NATRIUM CHLORATUM 0,9% - płyn do irygacji</t>
  </si>
  <si>
    <t>Butelka odkręcana</t>
  </si>
  <si>
    <t xml:space="preserve">MANNITOL 20% </t>
  </si>
  <si>
    <t>ROZTWÓR DO IRYGACJI ZAWIERAJĄCY MANNITOL 5,4G/1 LITR ORAZ SORBITOL 27,0G/1LITR</t>
  </si>
  <si>
    <t>Worek</t>
  </si>
  <si>
    <t>3000 ml</t>
  </si>
  <si>
    <t>SOLUTIO RINGERIl</t>
  </si>
  <si>
    <t>10 x 500 ml</t>
  </si>
  <si>
    <t xml:space="preserve">MANNITOL 15% </t>
  </si>
  <si>
    <t>Kalli chloridum 0,15% + Natrii chloridum 0,9%</t>
  </si>
  <si>
    <t>Kalli chloridum 0,3% + Natrii chloridum 0,9%</t>
  </si>
  <si>
    <t>Kalli chloridum 0,15% + Glucosum 5%</t>
  </si>
  <si>
    <t>Kalli chloridum 0,3% + Glucosum 5%</t>
  </si>
  <si>
    <t>WODA DO IRRYGACJI</t>
  </si>
  <si>
    <t>4%  ŻELATYNA W PEŁNI ZBILANSOWANYM ROZTWORZE ELEKTROLITÓW</t>
  </si>
  <si>
    <t>Płyn infuzyjny w butelce</t>
  </si>
  <si>
    <t>Pł.infuz.w butelce szklanej</t>
  </si>
  <si>
    <t>Pł.infuz. w butelce z dwoma idenycznymi portami</t>
  </si>
  <si>
    <t xml:space="preserve">Pł.infuz w butelce.   </t>
  </si>
  <si>
    <t>Zadanie 1 - Podstawowe płyny infuzyjne</t>
  </si>
  <si>
    <t>Zadanie 3 - Płyny infuzyjne w butelkach o dwóch równych portach</t>
  </si>
  <si>
    <t>Zadanie 5 - Płyny do irygacji w workach</t>
  </si>
  <si>
    <t>Zadanie 6 - Solutio Ringerii</t>
  </si>
  <si>
    <t>Zadanie 7 - Płyny infuzyjne w workach</t>
  </si>
  <si>
    <t>Zadanie 8 - Woda do wstrzykiwań</t>
  </si>
  <si>
    <r>
      <t xml:space="preserve">Pozycja 1-3: Opakowania  samodzielnie stojące z dwoma </t>
    </r>
    <r>
      <rPr>
        <u/>
        <sz val="10"/>
        <rFont val="Arial CE"/>
        <charset val="238"/>
      </rPr>
      <t>identycznymi</t>
    </r>
    <r>
      <rPr>
        <sz val="10"/>
        <rFont val="Arial CE"/>
        <family val="2"/>
        <charset val="238"/>
      </rPr>
      <t xml:space="preserve"> jałowymi płaskimi portami (z membranami) niewymagających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</t>
    </r>
  </si>
  <si>
    <t xml:space="preserve">Pozycja 1: Opakowania samodzielnie stojące z dwoma jałowymi portami (z membranami) niewymagających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
</t>
  </si>
  <si>
    <t>Pozycja 1: Opakowania  samodzielnie stojące z dwoma jałowymi portami (z membranami) niewymagających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</t>
  </si>
  <si>
    <t xml:space="preserve">Ilość </t>
  </si>
  <si>
    <t>PŁYN WIELOELEKTROLITOWY O SKŁADZIE ZBLIŻONYM DO FIZJOLOGICZNEGO SKŁADU OSOCZA, POSIADAJĄCY W SWOIM SKŁADZIE JONY WAPNIA, O FIZJOLOGICZNEJ OSMOLARNOŚCI  max 300 mOsmol/l.</t>
  </si>
  <si>
    <t>PŁYN WIELOELEKTROLITOWY O SKŁADZIE ZBLIŻONYM DO FIZJOLOGICZNEGO SKŁADU OSOCZA, POSIADAJĄCY W SWOIM SKŁADZIE JONY WAPNIA ORAZ O ZAWARTOŚCI JONÓW CHLORKOWYCH PONIŻEJ 130 MMOL/L, FIZJOLOGICZNEJ OSMOLARNOŚCI max 310 mOsmol/l.</t>
  </si>
  <si>
    <t>Kod EAN</t>
  </si>
  <si>
    <t>Pozycja 1-15: Opakowania samodzielnie stojące z dwoma jałowymi portami (z membranami) niewymagające dezynfekcji przed pierwszym użyciem.
Porty do podawania płynu oraz iniekcji leku gwarantujące bezpieczne, szczelne zamknięcie opakowania po usunięciu z portu przyrządu do podawania płynu i iniekcji (dostrzyknięcia leku).
Przypadkowe wyrwanie przyrządu do podawania płynu nie powoduję rozszczelnienia portu i wycieku płynu.</t>
  </si>
  <si>
    <t>Zadanie 2 - Płyny do irygacji w butelkach odkręcanych</t>
  </si>
  <si>
    <r>
      <t xml:space="preserve">Zadanie 4 - Płyny zawierające </t>
    </r>
    <r>
      <rPr>
        <b/>
        <i/>
        <sz val="14"/>
        <rFont val="Arial"/>
        <family val="2"/>
        <charset val="238"/>
      </rPr>
      <t>Mannitol</t>
    </r>
  </si>
  <si>
    <t>Nazwa handlowa,    nr katalogowy</t>
  </si>
  <si>
    <t xml:space="preserve">Szczegółowy Formularz Cenowy </t>
  </si>
  <si>
    <t xml:space="preserve">* - można złożyc SZFCenowy  - tylko na zdania w których Wykonawca składa ofertę </t>
  </si>
  <si>
    <t xml:space="preserve">kwalifikowny podpis elektroniczny  </t>
  </si>
  <si>
    <t xml:space="preserve">sprawa nr 107/ 2023 </t>
  </si>
  <si>
    <t>Cena jedn.netto</t>
  </si>
  <si>
    <t>Cena  jedn.  brutto</t>
  </si>
  <si>
    <t xml:space="preserve">Załącznik nr 2 do SWZ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</si>
</sst>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_-* #,##0.00\ _z_?_-;\-* #,##0.00\ _z_?_-;_-* \-??\ _z_?_-;_-@_-"/>
    <numFmt numFmtId="166" formatCode="_-[$€-2]\ * #,##0.00_-;\-[$€-2]\ * #,##0.00_-;_-[$€-2]\ * &quot;-&quot;??_-;_-@_-"/>
  </numFmts>
  <fonts count="31">
    <font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0" tint="-0.499984740745262"/>
      <name val="Arial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57"/>
      <name val="Czcionka tekstu podstawowego"/>
      <family val="2"/>
      <charset val="238"/>
    </font>
    <font>
      <sz val="11"/>
      <color indexed="51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name val="Arial CE"/>
      <charset val="238"/>
    </font>
    <font>
      <b/>
      <sz val="11"/>
      <name val="Arial"/>
      <family val="2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u/>
      <sz val="10"/>
      <name val="Arial CE"/>
      <charset val="238"/>
    </font>
    <font>
      <b/>
      <sz val="10"/>
      <name val="Arial CE"/>
      <charset val="238"/>
    </font>
    <font>
      <b/>
      <sz val="14"/>
      <name val="Arial"/>
      <family val="2"/>
      <charset val="238"/>
    </font>
    <font>
      <b/>
      <sz val="14"/>
      <color rgb="FF000000"/>
      <name val="Arial Narrow"/>
      <family val="2"/>
      <charset val="238"/>
    </font>
    <font>
      <b/>
      <sz val="12"/>
      <name val="Arial CE"/>
      <charset val="238"/>
    </font>
    <font>
      <b/>
      <i/>
      <sz val="14"/>
      <name val="Arial"/>
      <family val="2"/>
      <charset val="238"/>
    </font>
    <font>
      <sz val="9"/>
      <name val="Arial CE"/>
      <family val="2"/>
      <charset val="238"/>
    </font>
    <font>
      <sz val="9"/>
      <name val="Arial"/>
      <family val="2"/>
      <charset val="238"/>
    </font>
    <font>
      <i/>
      <sz val="10"/>
      <name val="Arial CE"/>
      <charset val="238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5"/>
        <bgColor indexed="2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/>
      <right/>
      <top/>
      <bottom style="double">
        <color indexed="5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44" fontId="3" fillId="0" borderId="0" applyFill="0" applyBorder="0" applyAlignment="0" applyProtection="0"/>
    <xf numFmtId="9" fontId="5" fillId="0" borderId="0" applyFill="0" applyBorder="0" applyAlignment="0" applyProtection="0"/>
    <xf numFmtId="0" fontId="8" fillId="5" borderId="6" applyNumberFormat="0" applyAlignment="0" applyProtection="0"/>
    <xf numFmtId="0" fontId="9" fillId="6" borderId="7" applyNumberFormat="0" applyAlignment="0" applyProtection="0"/>
    <xf numFmtId="165" fontId="1" fillId="0" borderId="0" applyFill="0" applyBorder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3" fillId="0" borderId="11" applyNumberFormat="0" applyFill="0" applyAlignment="0" applyProtection="0"/>
    <xf numFmtId="0" fontId="13" fillId="0" borderId="0" applyNumberFormat="0" applyFill="0" applyBorder="0" applyAlignment="0" applyProtection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</cellStyleXfs>
  <cellXfs count="113">
    <xf numFmtId="0" fontId="0" fillId="0" borderId="0" xfId="0"/>
    <xf numFmtId="4" fontId="2" fillId="2" borderId="4" xfId="1" applyNumberFormat="1" applyFont="1" applyFill="1" applyBorder="1" applyAlignment="1" applyProtection="1">
      <alignment horizontal="center" vertical="center" wrapText="1"/>
      <protection locked="0"/>
    </xf>
    <xf numFmtId="4" fontId="0" fillId="2" borderId="3" xfId="1" applyNumberFormat="1" applyFont="1" applyFill="1" applyBorder="1" applyAlignment="1" applyProtection="1">
      <alignment horizontal="left" vertical="center" wrapText="1" indent="1"/>
      <protection locked="0"/>
    </xf>
    <xf numFmtId="164" fontId="6" fillId="0" borderId="2" xfId="0" applyNumberFormat="1" applyFont="1" applyBorder="1" applyAlignment="1">
      <alignment horizontal="right" vertical="center" wrapText="1"/>
    </xf>
    <xf numFmtId="9" fontId="6" fillId="0" borderId="2" xfId="2" applyFont="1" applyBorder="1" applyAlignment="1">
      <alignment horizontal="center" vertical="center" wrapText="1"/>
    </xf>
    <xf numFmtId="44" fontId="0" fillId="0" borderId="5" xfId="1" applyFont="1" applyBorder="1" applyAlignment="1" applyProtection="1">
      <alignment horizontal="center" vertical="center" wrapText="1"/>
      <protection locked="0"/>
    </xf>
    <xf numFmtId="44" fontId="4" fillId="2" borderId="4" xfId="1" applyFont="1" applyFill="1" applyBorder="1" applyAlignment="1" applyProtection="1">
      <alignment horizontal="center" vertical="center" wrapText="1"/>
      <protection locked="0"/>
    </xf>
    <xf numFmtId="4" fontId="0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9" fontId="6" fillId="0" borderId="4" xfId="2" applyFont="1" applyBorder="1" applyAlignment="1">
      <alignment horizontal="center" vertical="center" wrapText="1"/>
    </xf>
    <xf numFmtId="44" fontId="0" fillId="0" borderId="14" xfId="1" applyFont="1" applyBorder="1" applyAlignment="1" applyProtection="1">
      <alignment horizontal="center" vertical="center" wrapText="1"/>
      <protection locked="0"/>
    </xf>
    <xf numFmtId="4" fontId="0" fillId="2" borderId="4" xfId="1" applyNumberFormat="1" applyFont="1" applyFill="1" applyBorder="1" applyAlignment="1" applyProtection="1">
      <alignment horizontal="center" vertical="center" wrapText="1"/>
      <protection locked="0"/>
    </xf>
    <xf numFmtId="4" fontId="0" fillId="0" borderId="3" xfId="0" applyNumberFormat="1" applyFont="1" applyBorder="1" applyAlignment="1">
      <alignment horizontal="center" vertical="center" wrapText="1"/>
    </xf>
    <xf numFmtId="4" fontId="0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2" xfId="0" applyNumberFormat="1" applyFont="1" applyBorder="1" applyAlignment="1">
      <alignment horizontal="center" vertical="center" wrapText="1"/>
    </xf>
    <xf numFmtId="4" fontId="0" fillId="0" borderId="4" xfId="0" applyNumberFormat="1" applyFon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0" xfId="0" applyNumberFormat="1"/>
    <xf numFmtId="4" fontId="0" fillId="0" borderId="2" xfId="0" applyNumberFormat="1" applyBorder="1" applyAlignment="1">
      <alignment horizontal="center" vertical="center" wrapText="1"/>
    </xf>
    <xf numFmtId="44" fontId="5" fillId="0" borderId="4" xfId="1" applyFont="1" applyBorder="1" applyAlignment="1" applyProtection="1">
      <alignment horizontal="right" vertical="center" wrapText="1"/>
      <protection locked="0"/>
    </xf>
    <xf numFmtId="44" fontId="5" fillId="0" borderId="4" xfId="1" applyFont="1" applyBorder="1" applyAlignment="1" applyProtection="1">
      <alignment horizontal="right" vertical="center" wrapText="1"/>
    </xf>
    <xf numFmtId="44" fontId="20" fillId="0" borderId="4" xfId="1" applyFont="1" applyBorder="1" applyAlignment="1" applyProtection="1">
      <alignment horizontal="right" vertical="center" wrapText="1"/>
      <protection locked="0"/>
    </xf>
    <xf numFmtId="44" fontId="20" fillId="0" borderId="4" xfId="1" applyFont="1" applyBorder="1" applyAlignment="1" applyProtection="1">
      <alignment horizontal="right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right" vertical="center" wrapText="1"/>
    </xf>
    <xf numFmtId="0" fontId="21" fillId="0" borderId="0" xfId="0" applyFont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9" borderId="2" xfId="0" applyFont="1" applyFill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3" fontId="0" fillId="9" borderId="4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9" fontId="6" fillId="0" borderId="4" xfId="2" applyFont="1" applyBorder="1" applyAlignment="1">
      <alignment horizontal="center" vertical="center" wrapText="1"/>
    </xf>
    <xf numFmtId="9" fontId="6" fillId="0" borderId="4" xfId="2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9" fontId="6" fillId="0" borderId="2" xfId="2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9" fontId="6" fillId="0" borderId="2" xfId="2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9" fontId="6" fillId="0" borderId="4" xfId="2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9" fontId="6" fillId="0" borderId="4" xfId="2" applyFont="1" applyBorder="1" applyAlignment="1">
      <alignment horizontal="center" vertical="center" wrapText="1"/>
    </xf>
    <xf numFmtId="3" fontId="0" fillId="9" borderId="2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right" vertical="center" wrapText="1"/>
    </xf>
    <xf numFmtId="9" fontId="6" fillId="0" borderId="4" xfId="2" applyFont="1" applyBorder="1" applyAlignment="1">
      <alignment horizontal="center" vertical="center" wrapText="1"/>
    </xf>
    <xf numFmtId="3" fontId="0" fillId="0" borderId="0" xfId="0" applyNumberFormat="1"/>
    <xf numFmtId="44" fontId="0" fillId="0" borderId="28" xfId="1" applyFont="1" applyBorder="1" applyAlignment="1" applyProtection="1">
      <alignment horizontal="center" vertical="center" wrapText="1"/>
      <protection locked="0"/>
    </xf>
    <xf numFmtId="44" fontId="2" fillId="0" borderId="0" xfId="1" applyFont="1"/>
    <xf numFmtId="44" fontId="0" fillId="0" borderId="0" xfId="0" applyNumberFormat="1"/>
    <xf numFmtId="0" fontId="23" fillId="0" borderId="0" xfId="0" applyFont="1"/>
    <xf numFmtId="164" fontId="6" fillId="8" borderId="4" xfId="0" applyNumberFormat="1" applyFont="1" applyFill="1" applyBorder="1" applyAlignment="1">
      <alignment horizontal="right" vertical="center" wrapText="1"/>
    </xf>
    <xf numFmtId="4" fontId="2" fillId="2" borderId="29" xfId="1" applyNumberFormat="1" applyFont="1" applyFill="1" applyBorder="1" applyAlignment="1" applyProtection="1">
      <alignment horizontal="center" vertical="center" wrapText="1"/>
      <protection locked="0"/>
    </xf>
    <xf numFmtId="44" fontId="4" fillId="2" borderId="30" xfId="1" applyFont="1" applyFill="1" applyBorder="1" applyAlignment="1" applyProtection="1">
      <alignment horizontal="center" vertical="center" wrapText="1"/>
      <protection locked="0"/>
    </xf>
    <xf numFmtId="44" fontId="4" fillId="2" borderId="29" xfId="1" applyFont="1" applyFill="1" applyBorder="1" applyAlignment="1" applyProtection="1">
      <alignment horizontal="center" vertical="center" wrapText="1"/>
      <protection locked="0"/>
    </xf>
    <xf numFmtId="0" fontId="5" fillId="0" borderId="23" xfId="0" applyFont="1" applyBorder="1" applyAlignment="1">
      <alignment horizontal="centerContinuous" vertical="center" wrapText="1"/>
    </xf>
    <xf numFmtId="0" fontId="5" fillId="0" borderId="16" xfId="0" applyFont="1" applyBorder="1" applyAlignment="1">
      <alignment horizontal="centerContinuous" vertical="center" wrapText="1"/>
    </xf>
    <xf numFmtId="0" fontId="7" fillId="3" borderId="24" xfId="0" applyFont="1" applyFill="1" applyBorder="1" applyAlignment="1">
      <alignment vertical="center"/>
    </xf>
    <xf numFmtId="0" fontId="7" fillId="3" borderId="15" xfId="0" applyFont="1" applyFill="1" applyBorder="1" applyAlignment="1">
      <alignment vertical="center"/>
    </xf>
    <xf numFmtId="0" fontId="0" fillId="4" borderId="31" xfId="0" applyFont="1" applyFill="1" applyBorder="1" applyAlignment="1">
      <alignment vertical="center"/>
    </xf>
    <xf numFmtId="0" fontId="0" fillId="4" borderId="32" xfId="0" applyFont="1" applyFill="1" applyBorder="1" applyAlignment="1">
      <alignment vertical="center"/>
    </xf>
    <xf numFmtId="0" fontId="7" fillId="3" borderId="31" xfId="0" applyFont="1" applyFill="1" applyBorder="1" applyAlignment="1">
      <alignment vertical="center"/>
    </xf>
    <xf numFmtId="0" fontId="7" fillId="3" borderId="32" xfId="0" applyFont="1" applyFill="1" applyBorder="1" applyAlignment="1">
      <alignment vertical="center"/>
    </xf>
    <xf numFmtId="0" fontId="24" fillId="0" borderId="36" xfId="0" applyFont="1" applyBorder="1" applyAlignment="1">
      <alignment horizontal="centerContinuous" vertical="center" wrapText="1"/>
    </xf>
    <xf numFmtId="0" fontId="24" fillId="0" borderId="37" xfId="0" applyFont="1" applyBorder="1" applyAlignment="1">
      <alignment horizontal="centerContinuous" vertical="center" wrapText="1"/>
    </xf>
    <xf numFmtId="0" fontId="25" fillId="0" borderId="0" xfId="0" applyFont="1" applyAlignment="1">
      <alignment vertical="center"/>
    </xf>
    <xf numFmtId="0" fontId="4" fillId="0" borderId="16" xfId="0" applyFont="1" applyBorder="1" applyAlignment="1">
      <alignment vertical="center" wrapText="1"/>
    </xf>
    <xf numFmtId="3" fontId="4" fillId="0" borderId="16" xfId="0" applyNumberFormat="1" applyFont="1" applyBorder="1" applyAlignment="1">
      <alignment vertical="center" wrapText="1"/>
    </xf>
    <xf numFmtId="0" fontId="28" fillId="0" borderId="0" xfId="0" applyFont="1"/>
    <xf numFmtId="0" fontId="29" fillId="8" borderId="17" xfId="0" applyFont="1" applyFill="1" applyBorder="1" applyAlignment="1">
      <alignment horizontal="center" vertical="center" wrapText="1"/>
    </xf>
    <xf numFmtId="0" fontId="29" fillId="8" borderId="18" xfId="0" applyFont="1" applyFill="1" applyBorder="1" applyAlignment="1">
      <alignment horizontal="center" vertical="center" wrapText="1"/>
    </xf>
    <xf numFmtId="4" fontId="29" fillId="8" borderId="19" xfId="0" applyNumberFormat="1" applyFont="1" applyFill="1" applyBorder="1" applyAlignment="1">
      <alignment horizontal="center" vertical="center" wrapText="1"/>
    </xf>
    <xf numFmtId="0" fontId="29" fillId="8" borderId="19" xfId="0" applyFont="1" applyFill="1" applyBorder="1" applyAlignment="1">
      <alignment horizontal="center" vertical="center" wrapText="1"/>
    </xf>
    <xf numFmtId="0" fontId="29" fillId="8" borderId="20" xfId="0" applyFont="1" applyFill="1" applyBorder="1" applyAlignment="1">
      <alignment horizontal="center" vertical="center" wrapText="1"/>
    </xf>
    <xf numFmtId="44" fontId="29" fillId="0" borderId="0" xfId="1" applyFont="1"/>
    <xf numFmtId="0" fontId="30" fillId="0" borderId="0" xfId="0" applyFont="1"/>
    <xf numFmtId="166" fontId="30" fillId="0" borderId="0" xfId="0" applyNumberFormat="1" applyFont="1" applyAlignment="1">
      <alignment vertical="center"/>
    </xf>
    <xf numFmtId="0" fontId="0" fillId="0" borderId="39" xfId="0" applyFont="1" applyBorder="1" applyAlignment="1">
      <alignment horizontal="center" vertical="center"/>
    </xf>
    <xf numFmtId="4" fontId="0" fillId="2" borderId="12" xfId="1" applyNumberFormat="1" applyFont="1" applyFill="1" applyBorder="1" applyAlignment="1" applyProtection="1">
      <alignment horizontal="left" vertical="center" wrapText="1" indent="1"/>
      <protection locked="0"/>
    </xf>
    <xf numFmtId="0" fontId="0" fillId="0" borderId="13" xfId="0" applyBorder="1" applyAlignment="1">
      <alignment horizontal="center" vertical="center" wrapText="1"/>
    </xf>
    <xf numFmtId="4" fontId="0" fillId="0" borderId="12" xfId="0" applyNumberFormat="1" applyFont="1" applyBorder="1" applyAlignment="1">
      <alignment horizontal="center" vertical="center" wrapText="1"/>
    </xf>
    <xf numFmtId="44" fontId="20" fillId="0" borderId="13" xfId="1" applyFont="1" applyBorder="1" applyAlignment="1" applyProtection="1">
      <alignment horizontal="right" vertical="center" wrapText="1"/>
      <protection locked="0"/>
    </xf>
    <xf numFmtId="164" fontId="19" fillId="0" borderId="35" xfId="0" applyNumberFormat="1" applyFont="1" applyBorder="1" applyAlignment="1">
      <alignment horizontal="right" vertical="center" wrapText="1"/>
    </xf>
    <xf numFmtId="44" fontId="4" fillId="2" borderId="12" xfId="1" applyFont="1" applyFill="1" applyBorder="1" applyAlignment="1" applyProtection="1">
      <alignment horizontal="center" vertical="center" wrapText="1"/>
      <protection locked="0"/>
    </xf>
    <xf numFmtId="44" fontId="20" fillId="0" borderId="13" xfId="1" applyFont="1" applyBorder="1" applyAlignment="1" applyProtection="1">
      <alignment horizontal="right" vertical="center" wrapText="1"/>
    </xf>
    <xf numFmtId="0" fontId="5" fillId="0" borderId="26" xfId="0" applyFont="1" applyBorder="1" applyAlignment="1">
      <alignment horizontal="centerContinuous" vertical="center" wrapText="1"/>
    </xf>
    <xf numFmtId="44" fontId="4" fillId="2" borderId="3" xfId="1" applyFont="1" applyFill="1" applyBorder="1" applyAlignment="1" applyProtection="1">
      <alignment horizontal="center" vertical="center" wrapText="1"/>
      <protection locked="0"/>
    </xf>
    <xf numFmtId="44" fontId="5" fillId="0" borderId="13" xfId="1" applyFont="1" applyBorder="1" applyAlignment="1" applyProtection="1">
      <alignment horizontal="right" vertical="center" wrapText="1"/>
      <protection locked="0"/>
    </xf>
    <xf numFmtId="44" fontId="5" fillId="0" borderId="13" xfId="1" applyFont="1" applyBorder="1" applyAlignment="1" applyProtection="1">
      <alignment horizontal="right" vertical="center" wrapText="1"/>
    </xf>
    <xf numFmtId="44" fontId="18" fillId="0" borderId="35" xfId="1" applyFont="1" applyBorder="1" applyAlignment="1" applyProtection="1">
      <alignment horizontal="right" vertical="center" wrapText="1"/>
      <protection locked="0"/>
    </xf>
    <xf numFmtId="4" fontId="2" fillId="2" borderId="3" xfId="1" applyNumberFormat="1" applyFont="1" applyFill="1" applyBorder="1" applyAlignment="1" applyProtection="1">
      <alignment horizontal="center" vertical="center" wrapText="1"/>
      <protection locked="0"/>
    </xf>
    <xf numFmtId="44" fontId="18" fillId="0" borderId="35" xfId="1" applyFont="1" applyBorder="1" applyAlignment="1" applyProtection="1">
      <alignment horizontal="right" vertical="center" wrapText="1"/>
    </xf>
    <xf numFmtId="44" fontId="19" fillId="0" borderId="35" xfId="1" applyFont="1" applyBorder="1" applyAlignment="1" applyProtection="1">
      <alignment horizontal="right" vertical="center" wrapText="1"/>
      <protection locked="0"/>
    </xf>
    <xf numFmtId="44" fontId="19" fillId="0" borderId="35" xfId="1" applyFont="1" applyBorder="1" applyAlignment="1" applyProtection="1">
      <alignment horizontal="right" vertical="center" wrapText="1"/>
    </xf>
    <xf numFmtId="0" fontId="26" fillId="0" borderId="1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right" vertical="center" wrapText="1"/>
    </xf>
    <xf numFmtId="0" fontId="4" fillId="0" borderId="26" xfId="0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25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</cellXfs>
  <cellStyles count="46">
    <cellStyle name="Dane wej?ciowe" xfId="3"/>
    <cellStyle name="Dane wyj?ciowe" xfId="4"/>
    <cellStyle name="Dziesi?tny_za?. Cefarm Szczecin" xfId="5"/>
    <cellStyle name="Komórka po??czona" xfId="6"/>
    <cellStyle name="Nag?ówek 1" xfId="7"/>
    <cellStyle name="Nag?ówek 2" xfId="8"/>
    <cellStyle name="Nag?ówek 3" xfId="9"/>
    <cellStyle name="Nag?ówek 4" xfId="10"/>
    <cellStyle name="Normal_Sheet2" xfId="11"/>
    <cellStyle name="Normalny" xfId="0" builtinId="0"/>
    <cellStyle name="Normalny 11" xfId="12"/>
    <cellStyle name="Normalny 13" xfId="13"/>
    <cellStyle name="Normalny 18" xfId="14"/>
    <cellStyle name="Normalny 19" xfId="15"/>
    <cellStyle name="Normalny 2" xfId="16"/>
    <cellStyle name="Normalny 20" xfId="17"/>
    <cellStyle name="Normalny 25" xfId="18"/>
    <cellStyle name="Normalny 3" xfId="19"/>
    <cellStyle name="Normalny 32" xfId="20"/>
    <cellStyle name="Normalny 34" xfId="21"/>
    <cellStyle name="Normalny 35" xfId="22"/>
    <cellStyle name="Normalny 36" xfId="23"/>
    <cellStyle name="Normalny 4" xfId="24"/>
    <cellStyle name="Normalny 6" xfId="25"/>
    <cellStyle name="Normalny 66" xfId="26"/>
    <cellStyle name="Normalny 67" xfId="27"/>
    <cellStyle name="Normalny 68" xfId="28"/>
    <cellStyle name="Normalny 69" xfId="29"/>
    <cellStyle name="Normalny 7" xfId="30"/>
    <cellStyle name="Normalny 70" xfId="31"/>
    <cellStyle name="Normalny 71" xfId="32"/>
    <cellStyle name="Normalny 72" xfId="33"/>
    <cellStyle name="Normalny 73" xfId="34"/>
    <cellStyle name="Normalny 74" xfId="35"/>
    <cellStyle name="Normalny 75" xfId="36"/>
    <cellStyle name="Normalny 8" xfId="37"/>
    <cellStyle name="Normalny 84" xfId="38"/>
    <cellStyle name="Normalny 85" xfId="39"/>
    <cellStyle name="Normalny 86" xfId="40"/>
    <cellStyle name="Normalny 97" xfId="41"/>
    <cellStyle name="Procentowy" xfId="2" builtinId="5"/>
    <cellStyle name="Tekst obja?nienia" xfId="42"/>
    <cellStyle name="Tekst ostrze?enia" xfId="43"/>
    <cellStyle name="Tytu?" xfId="44"/>
    <cellStyle name="Walutowy" xfId="1" builtinId="4"/>
    <cellStyle name="Z?e" xfId="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view="pageBreakPreview" zoomScaleNormal="100" zoomScaleSheetLayoutView="100" zoomScalePageLayoutView="75" workbookViewId="0">
      <selection activeCell="I16" sqref="I15:I16"/>
    </sheetView>
  </sheetViews>
  <sheetFormatPr defaultRowHeight="12.75"/>
  <cols>
    <col min="1" max="1" width="4.7109375" bestFit="1" customWidth="1"/>
    <col min="2" max="2" width="43.5703125" customWidth="1"/>
    <col min="3" max="3" width="25.28515625" customWidth="1"/>
    <col min="4" max="4" width="15.140625" style="19" bestFit="1" customWidth="1"/>
    <col min="5" max="5" width="10.140625" customWidth="1"/>
    <col min="6" max="6" width="11.5703125" customWidth="1"/>
    <col min="7" max="7" width="7.5703125" customWidth="1"/>
    <col min="8" max="8" width="10.5703125" customWidth="1"/>
    <col min="9" max="9" width="18.140625" style="28" customWidth="1"/>
    <col min="10" max="10" width="19.5703125" style="28" customWidth="1"/>
    <col min="11" max="11" width="12.85546875" customWidth="1"/>
    <col min="12" max="12" width="10.28515625" customWidth="1"/>
    <col min="15" max="15" width="9.85546875" bestFit="1" customWidth="1"/>
    <col min="16" max="16" width="9.85546875" style="51" bestFit="1" customWidth="1"/>
    <col min="17" max="17" width="9.7109375" bestFit="1" customWidth="1"/>
  </cols>
  <sheetData>
    <row r="1" spans="1:17">
      <c r="B1" t="s">
        <v>57</v>
      </c>
      <c r="K1" t="s">
        <v>60</v>
      </c>
    </row>
    <row r="2" spans="1:17" ht="31.5" customHeight="1" thickBot="1">
      <c r="A2" s="97" t="s">
        <v>54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</row>
    <row r="3" spans="1:17" s="71" customFormat="1" ht="36.75" thickBot="1">
      <c r="A3" s="72" t="s">
        <v>0</v>
      </c>
      <c r="B3" s="73" t="s">
        <v>1</v>
      </c>
      <c r="C3" s="73" t="s">
        <v>2</v>
      </c>
      <c r="D3" s="74" t="s">
        <v>3</v>
      </c>
      <c r="E3" s="75" t="s">
        <v>46</v>
      </c>
      <c r="F3" s="75" t="s">
        <v>58</v>
      </c>
      <c r="G3" s="75" t="s">
        <v>4</v>
      </c>
      <c r="H3" s="75" t="s">
        <v>59</v>
      </c>
      <c r="I3" s="75" t="s">
        <v>5</v>
      </c>
      <c r="J3" s="75" t="s">
        <v>6</v>
      </c>
      <c r="K3" s="75" t="s">
        <v>53</v>
      </c>
      <c r="L3" s="76" t="s">
        <v>49</v>
      </c>
      <c r="P3" s="77"/>
    </row>
    <row r="4" spans="1:17" ht="25.15" customHeight="1" thickBot="1">
      <c r="A4" s="66" t="s">
        <v>37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O4" s="53"/>
    </row>
    <row r="5" spans="1:17">
      <c r="A5" s="25">
        <v>1</v>
      </c>
      <c r="B5" s="2" t="s">
        <v>7</v>
      </c>
      <c r="C5" s="29" t="s">
        <v>33</v>
      </c>
      <c r="D5" s="13" t="s">
        <v>9</v>
      </c>
      <c r="E5" s="32">
        <v>37000</v>
      </c>
      <c r="F5" s="35"/>
      <c r="G5" s="36">
        <v>0.08</v>
      </c>
      <c r="H5" s="11">
        <f t="shared" ref="H5:H8" si="0">F5*(1+G5)</f>
        <v>0</v>
      </c>
      <c r="I5" s="23">
        <f t="shared" ref="I5:I19" si="1">E5*F5</f>
        <v>0</v>
      </c>
      <c r="J5" s="24">
        <f t="shared" ref="J5:J19" si="2">E5*H5</f>
        <v>0</v>
      </c>
      <c r="K5" s="1"/>
      <c r="L5" s="55"/>
      <c r="O5" s="51"/>
      <c r="Q5" s="52"/>
    </row>
    <row r="6" spans="1:17">
      <c r="A6" s="26">
        <v>2</v>
      </c>
      <c r="B6" s="2" t="s">
        <v>10</v>
      </c>
      <c r="C6" s="29" t="s">
        <v>33</v>
      </c>
      <c r="D6" s="14" t="s">
        <v>9</v>
      </c>
      <c r="E6" s="46">
        <v>5500</v>
      </c>
      <c r="F6" s="34"/>
      <c r="G6" s="36">
        <v>0.08</v>
      </c>
      <c r="H6" s="5">
        <f t="shared" si="0"/>
        <v>0</v>
      </c>
      <c r="I6" s="23">
        <f t="shared" si="1"/>
        <v>0</v>
      </c>
      <c r="J6" s="24">
        <f t="shared" si="2"/>
        <v>0</v>
      </c>
      <c r="K6" s="1"/>
      <c r="L6" s="55"/>
      <c r="O6" s="51"/>
      <c r="Q6" s="52"/>
    </row>
    <row r="7" spans="1:17">
      <c r="A7" s="26">
        <v>3</v>
      </c>
      <c r="B7" s="2" t="s">
        <v>11</v>
      </c>
      <c r="C7" s="29" t="s">
        <v>33</v>
      </c>
      <c r="D7" s="14" t="s">
        <v>9</v>
      </c>
      <c r="E7" s="30">
        <v>100</v>
      </c>
      <c r="F7" s="34"/>
      <c r="G7" s="36">
        <v>0.08</v>
      </c>
      <c r="H7" s="5">
        <f t="shared" si="0"/>
        <v>0</v>
      </c>
      <c r="I7" s="23">
        <f t="shared" si="1"/>
        <v>0</v>
      </c>
      <c r="J7" s="24">
        <f t="shared" si="2"/>
        <v>0</v>
      </c>
      <c r="K7" s="1"/>
      <c r="L7" s="55"/>
      <c r="O7" s="51"/>
      <c r="Q7" s="52"/>
    </row>
    <row r="8" spans="1:17">
      <c r="A8" s="26">
        <v>4</v>
      </c>
      <c r="B8" s="2" t="s">
        <v>12</v>
      </c>
      <c r="C8" s="29" t="s">
        <v>33</v>
      </c>
      <c r="D8" s="14" t="s">
        <v>13</v>
      </c>
      <c r="E8" s="46">
        <v>234000</v>
      </c>
      <c r="F8" s="34"/>
      <c r="G8" s="36">
        <v>0.08</v>
      </c>
      <c r="H8" s="5">
        <f t="shared" si="0"/>
        <v>0</v>
      </c>
      <c r="I8" s="23">
        <f t="shared" si="1"/>
        <v>0</v>
      </c>
      <c r="J8" s="24">
        <f t="shared" si="2"/>
        <v>0</v>
      </c>
      <c r="K8" s="1"/>
      <c r="L8" s="55"/>
      <c r="O8" s="51"/>
      <c r="Q8" s="52"/>
    </row>
    <row r="9" spans="1:17">
      <c r="A9" s="25">
        <v>5</v>
      </c>
      <c r="B9" s="2" t="s">
        <v>12</v>
      </c>
      <c r="C9" s="29" t="s">
        <v>33</v>
      </c>
      <c r="D9" s="15" t="s">
        <v>14</v>
      </c>
      <c r="E9" s="46">
        <v>105100</v>
      </c>
      <c r="F9" s="34"/>
      <c r="G9" s="36">
        <v>0.08</v>
      </c>
      <c r="H9" s="5">
        <f t="shared" ref="H9" si="3">F9*(1+G9)</f>
        <v>0</v>
      </c>
      <c r="I9" s="23">
        <f t="shared" si="1"/>
        <v>0</v>
      </c>
      <c r="J9" s="24">
        <f t="shared" si="2"/>
        <v>0</v>
      </c>
      <c r="K9" s="1"/>
      <c r="L9" s="55"/>
      <c r="O9" s="51"/>
      <c r="Q9" s="52"/>
    </row>
    <row r="10" spans="1:17">
      <c r="A10" s="26">
        <v>6</v>
      </c>
      <c r="B10" s="2" t="s">
        <v>12</v>
      </c>
      <c r="C10" s="29" t="s">
        <v>33</v>
      </c>
      <c r="D10" s="14" t="s">
        <v>9</v>
      </c>
      <c r="E10" s="46">
        <v>150600</v>
      </c>
      <c r="F10" s="34"/>
      <c r="G10" s="36">
        <v>0.08</v>
      </c>
      <c r="H10" s="5">
        <f>F10*(1+G10)</f>
        <v>0</v>
      </c>
      <c r="I10" s="23">
        <f t="shared" si="1"/>
        <v>0</v>
      </c>
      <c r="J10" s="24">
        <f t="shared" si="2"/>
        <v>0</v>
      </c>
      <c r="K10" s="1"/>
      <c r="L10" s="55"/>
      <c r="O10" s="51"/>
      <c r="Q10" s="52"/>
    </row>
    <row r="11" spans="1:17">
      <c r="A11" s="26">
        <v>7</v>
      </c>
      <c r="B11" s="2" t="s">
        <v>12</v>
      </c>
      <c r="C11" s="29" t="s">
        <v>33</v>
      </c>
      <c r="D11" s="16" t="s">
        <v>15</v>
      </c>
      <c r="E11" s="46">
        <v>3100</v>
      </c>
      <c r="F11" s="34"/>
      <c r="G11" s="36">
        <v>0.08</v>
      </c>
      <c r="H11" s="5">
        <f>F11*(1+G11)</f>
        <v>0</v>
      </c>
      <c r="I11" s="23">
        <f t="shared" si="1"/>
        <v>0</v>
      </c>
      <c r="J11" s="24">
        <f t="shared" si="2"/>
        <v>0</v>
      </c>
      <c r="K11" s="1"/>
      <c r="L11" s="55"/>
      <c r="O11" s="51"/>
      <c r="Q11" s="52"/>
    </row>
    <row r="12" spans="1:17">
      <c r="A12" s="26">
        <v>8</v>
      </c>
      <c r="B12" s="2" t="s">
        <v>16</v>
      </c>
      <c r="C12" s="29" t="s">
        <v>33</v>
      </c>
      <c r="D12" s="14" t="s">
        <v>13</v>
      </c>
      <c r="E12" s="46">
        <v>17000</v>
      </c>
      <c r="F12" s="34"/>
      <c r="G12" s="36">
        <v>0.08</v>
      </c>
      <c r="H12" s="5">
        <f>F12*(1+G12)</f>
        <v>0</v>
      </c>
      <c r="I12" s="23">
        <f t="shared" si="1"/>
        <v>0</v>
      </c>
      <c r="J12" s="24">
        <f t="shared" si="2"/>
        <v>0</v>
      </c>
      <c r="K12" s="1"/>
      <c r="L12" s="55"/>
      <c r="O12" s="51"/>
      <c r="Q12" s="52"/>
    </row>
    <row r="13" spans="1:17">
      <c r="A13" s="25">
        <v>9</v>
      </c>
      <c r="B13" s="2" t="s">
        <v>16</v>
      </c>
      <c r="C13" s="29" t="s">
        <v>33</v>
      </c>
      <c r="D13" s="16" t="s">
        <v>9</v>
      </c>
      <c r="E13" s="46">
        <v>42000</v>
      </c>
      <c r="F13" s="34"/>
      <c r="G13" s="36">
        <v>0.08</v>
      </c>
      <c r="H13" s="5">
        <f>F13*(1+G13)</f>
        <v>0</v>
      </c>
      <c r="I13" s="23">
        <f t="shared" si="1"/>
        <v>0</v>
      </c>
      <c r="J13" s="24">
        <f t="shared" si="2"/>
        <v>0</v>
      </c>
      <c r="K13" s="1"/>
      <c r="L13" s="55"/>
      <c r="O13" s="51"/>
      <c r="Q13" s="52"/>
    </row>
    <row r="14" spans="1:17">
      <c r="A14" s="26">
        <v>10</v>
      </c>
      <c r="B14" s="2" t="s">
        <v>27</v>
      </c>
      <c r="C14" s="29" t="s">
        <v>33</v>
      </c>
      <c r="D14" s="13" t="s">
        <v>9</v>
      </c>
      <c r="E14" s="46">
        <v>3000</v>
      </c>
      <c r="F14" s="47"/>
      <c r="G14" s="48">
        <v>0.08</v>
      </c>
      <c r="H14" s="11">
        <f t="shared" ref="H14:H18" si="4">F14*(1+G14)</f>
        <v>0</v>
      </c>
      <c r="I14" s="23">
        <f t="shared" si="1"/>
        <v>0</v>
      </c>
      <c r="J14" s="24">
        <f t="shared" si="2"/>
        <v>0</v>
      </c>
      <c r="K14" s="1"/>
      <c r="L14" s="55"/>
      <c r="O14" s="51"/>
      <c r="Q14" s="52"/>
    </row>
    <row r="15" spans="1:17" ht="33.75" customHeight="1">
      <c r="A15" s="26">
        <v>11</v>
      </c>
      <c r="B15" s="2" t="s">
        <v>28</v>
      </c>
      <c r="C15" s="29" t="s">
        <v>33</v>
      </c>
      <c r="D15" s="14" t="s">
        <v>9</v>
      </c>
      <c r="E15" s="46">
        <v>3000</v>
      </c>
      <c r="F15" s="40"/>
      <c r="G15" s="48">
        <v>0.08</v>
      </c>
      <c r="H15" s="5">
        <f t="shared" si="4"/>
        <v>0</v>
      </c>
      <c r="I15" s="23">
        <f t="shared" si="1"/>
        <v>0</v>
      </c>
      <c r="J15" s="24">
        <f t="shared" si="2"/>
        <v>0</v>
      </c>
      <c r="K15" s="1"/>
      <c r="L15" s="55"/>
      <c r="O15" s="51"/>
      <c r="Q15" s="52"/>
    </row>
    <row r="16" spans="1:17" ht="49.5" customHeight="1">
      <c r="A16" s="26">
        <v>12</v>
      </c>
      <c r="B16" s="2" t="s">
        <v>28</v>
      </c>
      <c r="C16" s="29" t="s">
        <v>33</v>
      </c>
      <c r="D16" s="15" t="s">
        <v>15</v>
      </c>
      <c r="E16" s="30">
        <v>500</v>
      </c>
      <c r="F16" s="40"/>
      <c r="G16" s="48">
        <v>0.08</v>
      </c>
      <c r="H16" s="5">
        <f t="shared" si="4"/>
        <v>0</v>
      </c>
      <c r="I16" s="23">
        <f t="shared" si="1"/>
        <v>0</v>
      </c>
      <c r="J16" s="24">
        <f t="shared" si="2"/>
        <v>0</v>
      </c>
      <c r="K16" s="1"/>
      <c r="L16" s="55"/>
      <c r="O16" s="51"/>
      <c r="Q16" s="52"/>
    </row>
    <row r="17" spans="1:18" ht="36.75" customHeight="1">
      <c r="A17" s="25">
        <v>13</v>
      </c>
      <c r="B17" s="2" t="s">
        <v>29</v>
      </c>
      <c r="C17" s="29" t="s">
        <v>33</v>
      </c>
      <c r="D17" s="13" t="s">
        <v>9</v>
      </c>
      <c r="E17" s="46">
        <v>1000</v>
      </c>
      <c r="F17" s="40"/>
      <c r="G17" s="48">
        <v>0.08</v>
      </c>
      <c r="H17" s="5">
        <f t="shared" si="4"/>
        <v>0</v>
      </c>
      <c r="I17" s="23">
        <f t="shared" si="1"/>
        <v>0</v>
      </c>
      <c r="J17" s="24">
        <f t="shared" si="2"/>
        <v>0</v>
      </c>
      <c r="K17" s="1"/>
      <c r="L17" s="55"/>
      <c r="O17" s="51"/>
      <c r="Q17" s="52"/>
    </row>
    <row r="18" spans="1:18" ht="36" customHeight="1">
      <c r="A18" s="26">
        <v>14</v>
      </c>
      <c r="B18" s="2" t="s">
        <v>30</v>
      </c>
      <c r="C18" s="29" t="s">
        <v>33</v>
      </c>
      <c r="D18" s="14" t="s">
        <v>9</v>
      </c>
      <c r="E18" s="46">
        <v>1000</v>
      </c>
      <c r="F18" s="40"/>
      <c r="G18" s="48">
        <v>0.08</v>
      </c>
      <c r="H18" s="5">
        <f t="shared" si="4"/>
        <v>0</v>
      </c>
      <c r="I18" s="23">
        <f t="shared" si="1"/>
        <v>0</v>
      </c>
      <c r="J18" s="24">
        <f t="shared" si="2"/>
        <v>0</v>
      </c>
      <c r="K18" s="1"/>
      <c r="L18" s="55"/>
      <c r="O18" s="51"/>
      <c r="Q18" s="52"/>
    </row>
    <row r="19" spans="1:18" ht="116.25" customHeight="1" thickBot="1">
      <c r="A19" s="80">
        <v>15</v>
      </c>
      <c r="B19" s="81" t="s">
        <v>48</v>
      </c>
      <c r="C19" s="82" t="s">
        <v>33</v>
      </c>
      <c r="D19" s="83" t="s">
        <v>9</v>
      </c>
      <c r="E19" s="46">
        <v>190000</v>
      </c>
      <c r="F19" s="47"/>
      <c r="G19" s="48">
        <v>0.08</v>
      </c>
      <c r="H19" s="50">
        <f>F19*(1+G19)</f>
        <v>0</v>
      </c>
      <c r="I19" s="84">
        <f t="shared" si="1"/>
        <v>0</v>
      </c>
      <c r="J19" s="87">
        <f t="shared" si="2"/>
        <v>0</v>
      </c>
      <c r="K19" s="1"/>
      <c r="L19" s="55"/>
      <c r="O19" s="51"/>
      <c r="Q19" s="52"/>
    </row>
    <row r="20" spans="1:18" ht="27" customHeight="1" thickBot="1">
      <c r="A20" s="98" t="s">
        <v>17</v>
      </c>
      <c r="B20" s="99"/>
      <c r="C20" s="99"/>
      <c r="D20" s="100"/>
      <c r="E20" s="70">
        <f>SUM(E5:E19)</f>
        <v>792900</v>
      </c>
      <c r="F20" s="69"/>
      <c r="G20" s="69"/>
      <c r="H20" s="69"/>
      <c r="I20" s="85">
        <f>SUM(I5:I19)</f>
        <v>0</v>
      </c>
      <c r="J20" s="85">
        <f>SUM(J5:J19)</f>
        <v>0</v>
      </c>
      <c r="K20" s="86"/>
      <c r="L20" s="56"/>
      <c r="Q20" s="52"/>
    </row>
    <row r="21" spans="1:18" ht="54" customHeight="1">
      <c r="A21" s="103" t="s">
        <v>50</v>
      </c>
      <c r="B21" s="104"/>
      <c r="C21" s="104"/>
      <c r="D21" s="104"/>
      <c r="E21" s="105"/>
      <c r="F21" s="105"/>
      <c r="G21" s="105"/>
      <c r="H21" s="105"/>
      <c r="I21" s="104"/>
      <c r="J21" s="104"/>
      <c r="K21" s="105"/>
      <c r="L21" s="105"/>
      <c r="Q21" s="52"/>
    </row>
    <row r="22" spans="1:18" ht="19.5" customHeight="1" thickBot="1">
      <c r="A22" s="64"/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Q22" s="52"/>
    </row>
    <row r="23" spans="1:18" ht="27.6" customHeight="1" thickBot="1">
      <c r="A23" s="101" t="s">
        <v>51</v>
      </c>
      <c r="B23" s="102"/>
      <c r="C23" s="102"/>
      <c r="D23" s="102"/>
      <c r="E23" s="102"/>
      <c r="F23" s="102"/>
      <c r="G23" s="102"/>
      <c r="H23" s="102"/>
      <c r="I23" s="102"/>
      <c r="J23" s="102"/>
      <c r="K23" s="102"/>
      <c r="L23" s="102"/>
      <c r="Q23" s="52"/>
    </row>
    <row r="24" spans="1:18" ht="33.75" customHeight="1">
      <c r="A24" s="25">
        <v>1</v>
      </c>
      <c r="B24" s="2" t="s">
        <v>18</v>
      </c>
      <c r="C24" s="12" t="s">
        <v>19</v>
      </c>
      <c r="D24" s="17" t="s">
        <v>15</v>
      </c>
      <c r="E24" s="32">
        <v>15000</v>
      </c>
      <c r="F24" s="9"/>
      <c r="G24" s="10"/>
      <c r="H24" s="11">
        <f>F24*(1+G24)</f>
        <v>0</v>
      </c>
      <c r="I24" s="23">
        <f>E24*F24</f>
        <v>0</v>
      </c>
      <c r="J24" s="24">
        <f>E24*H24</f>
        <v>0</v>
      </c>
      <c r="K24" s="1"/>
      <c r="L24" s="55"/>
      <c r="N24" s="51"/>
      <c r="O24" s="51"/>
      <c r="Q24" s="52"/>
    </row>
    <row r="25" spans="1:18" ht="35.25" customHeight="1">
      <c r="A25" s="26">
        <v>2</v>
      </c>
      <c r="B25" s="2" t="s">
        <v>18</v>
      </c>
      <c r="C25" s="7" t="s">
        <v>19</v>
      </c>
      <c r="D25" s="16" t="s">
        <v>9</v>
      </c>
      <c r="E25" s="46">
        <v>5300</v>
      </c>
      <c r="F25" s="3"/>
      <c r="G25" s="4"/>
      <c r="H25" s="5">
        <f>F25*(1+G25)</f>
        <v>0</v>
      </c>
      <c r="I25" s="23">
        <f>E25*F25</f>
        <v>0</v>
      </c>
      <c r="J25" s="24">
        <f>E25*H25</f>
        <v>0</v>
      </c>
      <c r="K25" s="1"/>
      <c r="L25" s="55"/>
      <c r="N25" s="51"/>
      <c r="O25" s="51"/>
      <c r="Q25" s="52"/>
    </row>
    <row r="26" spans="1:18" ht="27.75" customHeight="1">
      <c r="A26" s="108" t="s">
        <v>17</v>
      </c>
      <c r="B26" s="109"/>
      <c r="C26" s="109"/>
      <c r="D26" s="109"/>
      <c r="E26" s="109"/>
      <c r="F26" s="109"/>
      <c r="G26" s="109"/>
      <c r="H26" s="110"/>
      <c r="I26" s="27">
        <f>SUM(I24:I25)</f>
        <v>0</v>
      </c>
      <c r="J26" s="27">
        <f>SUM(J24:J25)</f>
        <v>0</v>
      </c>
      <c r="K26" s="6"/>
      <c r="L26" s="57"/>
      <c r="O26" s="51"/>
      <c r="Q26" s="52"/>
      <c r="R26" s="49"/>
    </row>
    <row r="27" spans="1:18" ht="9" customHeight="1" thickBot="1">
      <c r="A27" s="64"/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O27" s="51"/>
      <c r="Q27" s="52"/>
    </row>
    <row r="28" spans="1:18" ht="28.15" customHeight="1" thickBot="1">
      <c r="A28" s="101" t="s">
        <v>38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O28" s="51"/>
      <c r="Q28" s="52"/>
    </row>
    <row r="29" spans="1:18" ht="74.25" customHeight="1">
      <c r="A29" s="25">
        <v>1</v>
      </c>
      <c r="B29" s="2" t="s">
        <v>32</v>
      </c>
      <c r="C29" s="29" t="s">
        <v>35</v>
      </c>
      <c r="D29" s="31" t="s">
        <v>25</v>
      </c>
      <c r="E29" s="32">
        <v>220</v>
      </c>
      <c r="F29" s="47"/>
      <c r="G29" s="37"/>
      <c r="H29" s="11">
        <f>F29*(1+G29)</f>
        <v>0</v>
      </c>
      <c r="I29" s="23">
        <f>E29*F29</f>
        <v>0</v>
      </c>
      <c r="J29" s="24">
        <f>E29*H29</f>
        <v>0</v>
      </c>
      <c r="K29" s="1"/>
      <c r="L29" s="55"/>
      <c r="O29" s="51"/>
      <c r="Q29" s="52"/>
    </row>
    <row r="30" spans="1:18" ht="46.5" customHeight="1">
      <c r="A30" s="25">
        <v>2</v>
      </c>
      <c r="B30" s="2" t="s">
        <v>24</v>
      </c>
      <c r="C30" s="29" t="s">
        <v>35</v>
      </c>
      <c r="D30" s="20" t="s">
        <v>9</v>
      </c>
      <c r="E30" s="32">
        <v>3400</v>
      </c>
      <c r="F30" s="38"/>
      <c r="G30" s="39"/>
      <c r="H30" s="5">
        <f>F30*(1+G30)</f>
        <v>0</v>
      </c>
      <c r="I30" s="23">
        <f t="shared" ref="I30:I32" si="5">E30*F30</f>
        <v>0</v>
      </c>
      <c r="J30" s="24">
        <f t="shared" ref="J30:J32" si="6">E30*H30</f>
        <v>0</v>
      </c>
      <c r="K30" s="1"/>
      <c r="L30" s="55"/>
      <c r="O30" s="51"/>
      <c r="Q30" s="52"/>
    </row>
    <row r="31" spans="1:18" ht="52.5" customHeight="1">
      <c r="A31" s="25">
        <v>3</v>
      </c>
      <c r="B31" s="2" t="s">
        <v>12</v>
      </c>
      <c r="C31" s="29" t="s">
        <v>35</v>
      </c>
      <c r="D31" s="20" t="s">
        <v>15</v>
      </c>
      <c r="E31" s="46">
        <v>3100</v>
      </c>
      <c r="F31" s="40"/>
      <c r="G31" s="41"/>
      <c r="H31" s="5">
        <f>F31*(1+G31)</f>
        <v>0</v>
      </c>
      <c r="I31" s="23">
        <f t="shared" si="5"/>
        <v>0</v>
      </c>
      <c r="J31" s="24">
        <f t="shared" si="6"/>
        <v>0</v>
      </c>
      <c r="K31" s="1"/>
      <c r="L31" s="55"/>
      <c r="O31" s="51"/>
      <c r="Q31" s="52"/>
    </row>
    <row r="32" spans="1:18" ht="87" customHeight="1" thickBot="1">
      <c r="A32" s="25">
        <v>4</v>
      </c>
      <c r="B32" s="2" t="s">
        <v>47</v>
      </c>
      <c r="C32" s="29" t="s">
        <v>35</v>
      </c>
      <c r="D32" s="20" t="s">
        <v>9</v>
      </c>
      <c r="E32" s="46">
        <v>10000</v>
      </c>
      <c r="F32" s="40"/>
      <c r="G32" s="41"/>
      <c r="H32" s="5">
        <f>F32*(1+G32)</f>
        <v>0</v>
      </c>
      <c r="I32" s="84">
        <f t="shared" si="5"/>
        <v>0</v>
      </c>
      <c r="J32" s="87">
        <f t="shared" si="6"/>
        <v>0</v>
      </c>
      <c r="K32" s="1"/>
      <c r="L32" s="55"/>
      <c r="O32" s="51"/>
      <c r="Q32" s="52"/>
    </row>
    <row r="33" spans="1:18" ht="27.75" customHeight="1" thickBot="1">
      <c r="A33" s="108" t="s">
        <v>17</v>
      </c>
      <c r="B33" s="109"/>
      <c r="C33" s="109"/>
      <c r="D33" s="109"/>
      <c r="E33" s="109"/>
      <c r="F33" s="109"/>
      <c r="G33" s="109"/>
      <c r="H33" s="109"/>
      <c r="I33" s="85">
        <f>SUM(I29:I32)</f>
        <v>0</v>
      </c>
      <c r="J33" s="85">
        <f>SUM(J29:J32)</f>
        <v>0</v>
      </c>
      <c r="K33" s="89"/>
      <c r="L33" s="57"/>
      <c r="O33" s="51"/>
      <c r="Q33" s="52"/>
      <c r="R33" s="49"/>
    </row>
    <row r="34" spans="1:18" ht="55.5" customHeight="1">
      <c r="A34" s="58" t="s">
        <v>43</v>
      </c>
      <c r="B34" s="59"/>
      <c r="C34" s="59"/>
      <c r="D34" s="59"/>
      <c r="E34" s="59"/>
      <c r="F34" s="59"/>
      <c r="G34" s="59"/>
      <c r="H34" s="59"/>
      <c r="I34" s="88"/>
      <c r="J34" s="88"/>
      <c r="K34" s="59"/>
      <c r="L34" s="59"/>
      <c r="O34" s="51"/>
      <c r="Q34" s="52"/>
    </row>
    <row r="35" spans="1:18" ht="24" customHeight="1" thickBot="1">
      <c r="A35" s="64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O35" s="51"/>
      <c r="Q35" s="52"/>
    </row>
    <row r="36" spans="1:18" ht="25.9" customHeight="1" thickBot="1">
      <c r="A36" s="101" t="s">
        <v>52</v>
      </c>
      <c r="B36" s="102"/>
      <c r="C36" s="102"/>
      <c r="D36" s="102"/>
      <c r="E36" s="102"/>
      <c r="F36" s="102"/>
      <c r="G36" s="102"/>
      <c r="H36" s="102"/>
      <c r="I36" s="102"/>
      <c r="J36" s="102"/>
      <c r="K36" s="102"/>
      <c r="L36" s="102"/>
      <c r="O36" s="51"/>
      <c r="Q36" s="52"/>
    </row>
    <row r="37" spans="1:18" ht="59.25" customHeight="1">
      <c r="A37" s="25">
        <v>1</v>
      </c>
      <c r="B37" s="2" t="s">
        <v>20</v>
      </c>
      <c r="C37" s="29" t="s">
        <v>34</v>
      </c>
      <c r="D37" s="17" t="s">
        <v>14</v>
      </c>
      <c r="E37" s="32">
        <v>2500</v>
      </c>
      <c r="F37" s="42"/>
      <c r="G37" s="43"/>
      <c r="H37" s="11">
        <f>F37*(1+G37)</f>
        <v>0</v>
      </c>
      <c r="I37" s="21">
        <f>E37*F37</f>
        <v>0</v>
      </c>
      <c r="J37" s="22">
        <f>E37*H37</f>
        <v>0</v>
      </c>
      <c r="K37" s="1"/>
      <c r="L37" s="55"/>
      <c r="O37" s="51"/>
      <c r="Q37" s="52"/>
    </row>
    <row r="38" spans="1:18" ht="45.75" customHeight="1" thickBot="1">
      <c r="A38" s="25">
        <v>2</v>
      </c>
      <c r="B38" s="2" t="s">
        <v>21</v>
      </c>
      <c r="C38" s="8" t="s">
        <v>22</v>
      </c>
      <c r="D38" s="17" t="s">
        <v>23</v>
      </c>
      <c r="E38" s="32">
        <v>1600</v>
      </c>
      <c r="F38" s="44"/>
      <c r="G38" s="45"/>
      <c r="H38" s="11">
        <f>F38*(1+G38)</f>
        <v>0</v>
      </c>
      <c r="I38" s="90">
        <f>E38*F38</f>
        <v>0</v>
      </c>
      <c r="J38" s="91">
        <f>E38*H38</f>
        <v>0</v>
      </c>
      <c r="K38" s="1"/>
      <c r="L38" s="55"/>
      <c r="O38" s="51"/>
      <c r="Q38" s="52"/>
    </row>
    <row r="39" spans="1:18" ht="24" customHeight="1" thickBot="1">
      <c r="A39" s="111" t="s">
        <v>17</v>
      </c>
      <c r="B39" s="112"/>
      <c r="C39" s="112"/>
      <c r="D39" s="112"/>
      <c r="E39" s="112"/>
      <c r="F39" s="112"/>
      <c r="G39" s="112"/>
      <c r="H39" s="112"/>
      <c r="I39" s="85">
        <f>SUM(I37:I38)</f>
        <v>0</v>
      </c>
      <c r="J39" s="85">
        <f>SUM(J37:J38)</f>
        <v>0</v>
      </c>
      <c r="K39" s="86"/>
      <c r="L39" s="56"/>
      <c r="O39" s="51"/>
      <c r="Q39" s="52"/>
    </row>
    <row r="40" spans="1:18" ht="9" customHeight="1" thickBot="1">
      <c r="A40" s="60"/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O40" s="51"/>
      <c r="Q40" s="52"/>
    </row>
    <row r="41" spans="1:18" ht="29.45" customHeight="1" thickBot="1">
      <c r="A41" s="101" t="s">
        <v>39</v>
      </c>
      <c r="B41" s="102"/>
      <c r="C41" s="102"/>
      <c r="D41" s="102"/>
      <c r="E41" s="102"/>
      <c r="F41" s="102"/>
      <c r="G41" s="102"/>
      <c r="H41" s="102"/>
      <c r="I41" s="102"/>
      <c r="J41" s="102"/>
      <c r="K41" s="102"/>
      <c r="L41" s="102"/>
      <c r="O41" s="51"/>
      <c r="Q41" s="52"/>
    </row>
    <row r="42" spans="1:18" ht="21.75" customHeight="1">
      <c r="A42" s="25">
        <v>1</v>
      </c>
      <c r="B42" s="2" t="s">
        <v>18</v>
      </c>
      <c r="C42" s="8" t="s">
        <v>22</v>
      </c>
      <c r="D42" s="17" t="s">
        <v>23</v>
      </c>
      <c r="E42" s="32">
        <v>5500</v>
      </c>
      <c r="F42" s="33"/>
      <c r="G42" s="10"/>
      <c r="H42" s="11">
        <f>F42*(1+G42)</f>
        <v>0</v>
      </c>
      <c r="I42" s="21">
        <f>E42*F42</f>
        <v>0</v>
      </c>
      <c r="J42" s="22">
        <f>E42*H42</f>
        <v>0</v>
      </c>
      <c r="K42" s="1"/>
      <c r="L42" s="55"/>
      <c r="N42" s="51"/>
      <c r="O42" s="51"/>
      <c r="Q42" s="52"/>
    </row>
    <row r="43" spans="1:18" ht="29.25" customHeight="1" thickBot="1">
      <c r="A43" s="25">
        <v>2</v>
      </c>
      <c r="B43" s="2" t="s">
        <v>18</v>
      </c>
      <c r="C43" s="8" t="s">
        <v>22</v>
      </c>
      <c r="D43" s="18" t="s">
        <v>15</v>
      </c>
      <c r="E43" s="32">
        <v>100</v>
      </c>
      <c r="F43" s="33"/>
      <c r="G43" s="10"/>
      <c r="H43" s="11">
        <f>F43*(1+G43)</f>
        <v>0</v>
      </c>
      <c r="I43" s="90">
        <f>E43*F43</f>
        <v>0</v>
      </c>
      <c r="J43" s="91">
        <f>E43*H43</f>
        <v>0</v>
      </c>
      <c r="K43" s="1"/>
      <c r="L43" s="55"/>
      <c r="N43" s="51"/>
      <c r="O43" s="51"/>
      <c r="Q43" s="52"/>
    </row>
    <row r="44" spans="1:18" ht="20.25" customHeight="1" thickBot="1">
      <c r="A44" s="111" t="s">
        <v>17</v>
      </c>
      <c r="B44" s="112"/>
      <c r="C44" s="112"/>
      <c r="D44" s="112"/>
      <c r="E44" s="112"/>
      <c r="F44" s="112"/>
      <c r="G44" s="112"/>
      <c r="H44" s="112"/>
      <c r="I44" s="85">
        <f>SUM(I42:I43)</f>
        <v>0</v>
      </c>
      <c r="J44" s="85">
        <f>SUM(J42:J43)</f>
        <v>0</v>
      </c>
      <c r="K44" s="86"/>
      <c r="L44" s="56"/>
      <c r="O44" s="51"/>
      <c r="Q44" s="52"/>
    </row>
    <row r="45" spans="1:18" ht="13.5" thickBot="1">
      <c r="A45" s="6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O45" s="51"/>
      <c r="Q45" s="52"/>
    </row>
    <row r="46" spans="1:18" ht="28.15" customHeight="1" thickBot="1">
      <c r="A46" s="101" t="s">
        <v>40</v>
      </c>
      <c r="B46" s="102"/>
      <c r="C46" s="102"/>
      <c r="D46" s="102"/>
      <c r="E46" s="102"/>
      <c r="F46" s="102"/>
      <c r="G46" s="102"/>
      <c r="H46" s="102"/>
      <c r="I46" s="102"/>
      <c r="J46" s="102"/>
      <c r="K46" s="102"/>
      <c r="L46" s="102"/>
      <c r="O46" s="51"/>
      <c r="Q46" s="52"/>
    </row>
    <row r="47" spans="1:18" ht="48" customHeight="1" thickBot="1">
      <c r="A47" s="25">
        <v>1</v>
      </c>
      <c r="B47" s="2" t="s">
        <v>24</v>
      </c>
      <c r="C47" s="29" t="s">
        <v>36</v>
      </c>
      <c r="D47" s="13" t="s">
        <v>9</v>
      </c>
      <c r="E47" s="32">
        <v>25000</v>
      </c>
      <c r="F47" s="47"/>
      <c r="G47" s="48"/>
      <c r="H47" s="11">
        <f>F47*(1+G47)</f>
        <v>0</v>
      </c>
      <c r="I47" s="92">
        <f>E47*F47</f>
        <v>0</v>
      </c>
      <c r="J47" s="94">
        <f>E47*H47</f>
        <v>0</v>
      </c>
      <c r="K47" s="93"/>
      <c r="L47" s="55"/>
      <c r="O47" s="51"/>
      <c r="Q47" s="52"/>
    </row>
    <row r="48" spans="1:18" ht="49.5" customHeight="1">
      <c r="A48" s="58" t="s">
        <v>44</v>
      </c>
      <c r="B48" s="59"/>
      <c r="C48" s="59"/>
      <c r="D48" s="59"/>
      <c r="E48" s="59"/>
      <c r="F48" s="59"/>
      <c r="G48" s="59"/>
      <c r="H48" s="59"/>
      <c r="I48" s="88"/>
      <c r="J48" s="88"/>
      <c r="K48" s="59"/>
      <c r="L48" s="59"/>
      <c r="O48" s="51"/>
      <c r="Q48" s="52"/>
    </row>
    <row r="49" spans="1:17" ht="18" customHeight="1" thickBot="1">
      <c r="A49" s="62"/>
      <c r="B49" s="63"/>
      <c r="C49" s="63"/>
      <c r="D49" s="63"/>
      <c r="E49" s="63"/>
      <c r="F49" s="63"/>
      <c r="G49" s="63"/>
      <c r="H49" s="63"/>
      <c r="I49" s="63"/>
      <c r="J49" s="63"/>
      <c r="K49" s="63"/>
      <c r="L49" s="63"/>
      <c r="O49" s="51"/>
      <c r="Q49" s="52"/>
    </row>
    <row r="50" spans="1:17" ht="29.45" customHeight="1" thickBot="1">
      <c r="A50" s="101" t="s">
        <v>41</v>
      </c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O50" s="51"/>
      <c r="Q50" s="52"/>
    </row>
    <row r="51" spans="1:17" ht="20.45" customHeight="1">
      <c r="A51" s="25">
        <v>1</v>
      </c>
      <c r="B51" s="2" t="s">
        <v>26</v>
      </c>
      <c r="C51" s="29" t="s">
        <v>22</v>
      </c>
      <c r="D51" s="17" t="s">
        <v>14</v>
      </c>
      <c r="E51" s="32">
        <v>13000</v>
      </c>
      <c r="F51" s="54"/>
      <c r="G51" s="48"/>
      <c r="H51" s="11">
        <f>F51*(1+G51)</f>
        <v>0</v>
      </c>
      <c r="I51" s="21">
        <f>E51*F51</f>
        <v>0</v>
      </c>
      <c r="J51" s="22">
        <f>E51*H51</f>
        <v>0</v>
      </c>
      <c r="K51" s="1"/>
      <c r="L51" s="55"/>
      <c r="O51" s="51"/>
      <c r="Q51" s="52"/>
    </row>
    <row r="52" spans="1:17" ht="20.45" customHeight="1" thickBot="1">
      <c r="A52" s="25">
        <v>2</v>
      </c>
      <c r="B52" s="2" t="s">
        <v>31</v>
      </c>
      <c r="C52" s="29" t="s">
        <v>22</v>
      </c>
      <c r="D52" s="18" t="s">
        <v>23</v>
      </c>
      <c r="E52" s="32">
        <v>40</v>
      </c>
      <c r="F52" s="54"/>
      <c r="G52" s="48"/>
      <c r="H52" s="50">
        <f>F52*(1+G52)</f>
        <v>0</v>
      </c>
      <c r="I52" s="90">
        <f>E52*F52</f>
        <v>0</v>
      </c>
      <c r="J52" s="91">
        <f>E52*H52</f>
        <v>0</v>
      </c>
      <c r="K52" s="1"/>
      <c r="L52" s="55"/>
      <c r="O52" s="51"/>
      <c r="Q52" s="52"/>
    </row>
    <row r="53" spans="1:17" ht="31.5" customHeight="1" thickBot="1">
      <c r="A53" s="111" t="s">
        <v>17</v>
      </c>
      <c r="B53" s="112"/>
      <c r="C53" s="112"/>
      <c r="D53" s="112"/>
      <c r="E53" s="112"/>
      <c r="F53" s="112"/>
      <c r="G53" s="112"/>
      <c r="H53" s="112"/>
      <c r="I53" s="85">
        <f>SUM(I51:I52)</f>
        <v>0</v>
      </c>
      <c r="J53" s="85">
        <f>SUM(J51:J52)</f>
        <v>0</v>
      </c>
      <c r="K53" s="86"/>
      <c r="L53" s="56"/>
      <c r="O53" s="51"/>
      <c r="Q53" s="52"/>
    </row>
    <row r="54" spans="1:17" ht="13.5" thickBot="1">
      <c r="A54" s="60"/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O54" s="51"/>
      <c r="Q54" s="52"/>
    </row>
    <row r="55" spans="1:17" ht="31.5" customHeight="1" thickBot="1">
      <c r="A55" s="101" t="s">
        <v>42</v>
      </c>
      <c r="B55" s="102"/>
      <c r="C55" s="102"/>
      <c r="D55" s="102"/>
      <c r="E55" s="102"/>
      <c r="F55" s="102"/>
      <c r="G55" s="102"/>
      <c r="H55" s="102"/>
      <c r="I55" s="102"/>
      <c r="J55" s="102"/>
      <c r="K55" s="102"/>
      <c r="L55" s="102"/>
      <c r="O55" s="51"/>
      <c r="Q55" s="52"/>
    </row>
    <row r="56" spans="1:17" ht="42" customHeight="1" thickBot="1">
      <c r="A56" s="25">
        <v>1</v>
      </c>
      <c r="B56" s="2" t="s">
        <v>16</v>
      </c>
      <c r="C56" s="8" t="s">
        <v>8</v>
      </c>
      <c r="D56" s="18" t="s">
        <v>14</v>
      </c>
      <c r="E56" s="32">
        <v>10200</v>
      </c>
      <c r="F56" s="47"/>
      <c r="G56" s="48"/>
      <c r="H56" s="11">
        <f>F56*(1+G56)</f>
        <v>0</v>
      </c>
      <c r="I56" s="95">
        <f>E56*F56</f>
        <v>0</v>
      </c>
      <c r="J56" s="96">
        <f>E56*H56</f>
        <v>0</v>
      </c>
      <c r="K56" s="93"/>
      <c r="L56" s="55"/>
      <c r="O56" s="51"/>
      <c r="Q56" s="52"/>
    </row>
    <row r="57" spans="1:17" ht="52.5" customHeight="1">
      <c r="A57" s="106" t="s">
        <v>45</v>
      </c>
      <c r="B57" s="107"/>
      <c r="C57" s="107"/>
      <c r="D57" s="107"/>
      <c r="E57" s="107"/>
      <c r="F57" s="107"/>
      <c r="G57" s="107"/>
      <c r="H57" s="107"/>
      <c r="I57" s="107"/>
      <c r="J57" s="107"/>
      <c r="K57" s="107"/>
      <c r="L57" s="107"/>
      <c r="O57" s="51"/>
      <c r="Q57" s="52"/>
    </row>
    <row r="58" spans="1:17">
      <c r="B58" s="78" t="s">
        <v>55</v>
      </c>
    </row>
    <row r="59" spans="1:17" ht="25.9" customHeight="1">
      <c r="I59" s="68"/>
      <c r="J59" s="79" t="s">
        <v>56</v>
      </c>
    </row>
    <row r="67" spans="4:4">
      <c r="D67"/>
    </row>
    <row r="68" spans="4:4">
      <c r="D68"/>
    </row>
    <row r="69" spans="4:4">
      <c r="D69"/>
    </row>
    <row r="70" spans="4:4">
      <c r="D70"/>
    </row>
    <row r="71" spans="4:4">
      <c r="D71"/>
    </row>
    <row r="72" spans="4:4">
      <c r="D72"/>
    </row>
    <row r="73" spans="4:4">
      <c r="D73"/>
    </row>
    <row r="74" spans="4:4">
      <c r="D74"/>
    </row>
    <row r="75" spans="4:4">
      <c r="D75"/>
    </row>
    <row r="76" spans="4:4">
      <c r="D76"/>
    </row>
    <row r="77" spans="4:4">
      <c r="D77"/>
    </row>
    <row r="78" spans="4:4">
      <c r="D78"/>
    </row>
    <row r="79" spans="4:4">
      <c r="D79"/>
    </row>
    <row r="80" spans="4:4">
      <c r="D80"/>
    </row>
    <row r="81" spans="4:4">
      <c r="D81"/>
    </row>
  </sheetData>
  <mergeCells count="16">
    <mergeCell ref="A2:L2"/>
    <mergeCell ref="A20:D20"/>
    <mergeCell ref="A23:L23"/>
    <mergeCell ref="A21:L21"/>
    <mergeCell ref="A57:L57"/>
    <mergeCell ref="A55:L55"/>
    <mergeCell ref="A50:L50"/>
    <mergeCell ref="A46:L46"/>
    <mergeCell ref="A41:L41"/>
    <mergeCell ref="A26:H26"/>
    <mergeCell ref="A53:H53"/>
    <mergeCell ref="A33:H33"/>
    <mergeCell ref="A44:H44"/>
    <mergeCell ref="A39:H39"/>
    <mergeCell ref="A36:L36"/>
    <mergeCell ref="A28:L28"/>
  </mergeCells>
  <printOptions horizontalCentered="1" verticalCentered="1"/>
  <pageMargins left="0.51181102362204722" right="0.39370078740157483" top="0.51181102362204722" bottom="0.74803149606299213" header="0.31496062992125984" footer="0.31496062992125984"/>
  <pageSetup paperSize="9" scale="69" orientation="landscape" r:id="rId1"/>
  <rowBreaks count="2" manualBreakCount="2">
    <brk id="27" max="12" man="1"/>
    <brk id="4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Płyny infuzyjne na 30 miesięcy</vt:lpstr>
      <vt:lpstr>'Płyny infuzyjne na 30 miesięcy'!a</vt:lpstr>
      <vt:lpstr>'Płyny infuzyjne na 30 miesięcy'!Print_Area</vt:lpstr>
    </vt:vector>
  </TitlesOfParts>
  <Company>10 Wojskowy Szpital Kliniczny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 Wojcieszak</dc:creator>
  <cp:lastModifiedBy>Dariusz Wojcieszak</cp:lastModifiedBy>
  <cp:lastPrinted>2023-09-11T12:25:37Z</cp:lastPrinted>
  <dcterms:created xsi:type="dcterms:W3CDTF">2019-02-25T14:35:33Z</dcterms:created>
  <dcterms:modified xsi:type="dcterms:W3CDTF">2023-09-13T10:45:35Z</dcterms:modified>
</cp:coreProperties>
</file>