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3\przetargi\powtórka  - płyny infuzyjne\"/>
    </mc:Choice>
  </mc:AlternateContent>
  <xr:revisionPtr revIDLastSave="0" documentId="13_ncr:1_{955CDC10-0FB8-45E3-BF07-4D1BF9AE008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m_1" sheetId="1" r:id="rId1"/>
    <sheet name="zam_2" sheetId="2" r:id="rId2"/>
    <sheet name="zam_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3" l="1"/>
  <c r="H11" i="3" s="1"/>
  <c r="F10" i="3"/>
  <c r="H10" i="3" s="1"/>
  <c r="F9" i="3"/>
  <c r="H9" i="3" s="1"/>
  <c r="F8" i="3"/>
  <c r="H8" i="3" s="1"/>
  <c r="F7" i="3"/>
  <c r="F30" i="2"/>
  <c r="H30" i="2" s="1"/>
  <c r="F29" i="2"/>
  <c r="H29" i="2" s="1"/>
  <c r="F28" i="2"/>
  <c r="H28" i="2" s="1"/>
  <c r="F27" i="2"/>
  <c r="H27" i="2" s="1"/>
  <c r="F26" i="2"/>
  <c r="H26" i="2" s="1"/>
  <c r="F25" i="2"/>
  <c r="H25" i="2" s="1"/>
  <c r="F24" i="2"/>
  <c r="H24" i="2" s="1"/>
  <c r="F23" i="2"/>
  <c r="H23" i="2" s="1"/>
  <c r="F22" i="2"/>
  <c r="H22" i="2" s="1"/>
  <c r="F21" i="2"/>
  <c r="H21" i="2" s="1"/>
  <c r="F20" i="2"/>
  <c r="H20" i="2" s="1"/>
  <c r="F19" i="2"/>
  <c r="H19" i="2" s="1"/>
  <c r="F18" i="2"/>
  <c r="H18" i="2" s="1"/>
  <c r="F17" i="2"/>
  <c r="H17" i="2" s="1"/>
  <c r="F16" i="2"/>
  <c r="H16" i="2" s="1"/>
  <c r="F15" i="2"/>
  <c r="H15" i="2" s="1"/>
  <c r="F14" i="2"/>
  <c r="H14" i="2" s="1"/>
  <c r="F13" i="2"/>
  <c r="H13" i="2" s="1"/>
  <c r="F12" i="2"/>
  <c r="H12" i="2" s="1"/>
  <c r="F11" i="2"/>
  <c r="H11" i="2" s="1"/>
  <c r="F10" i="2"/>
  <c r="H10" i="2" s="1"/>
  <c r="F9" i="2"/>
  <c r="H9" i="2" s="1"/>
  <c r="F8" i="2"/>
  <c r="H8" i="2" s="1"/>
  <c r="F7" i="2"/>
  <c r="H7" i="2" s="1"/>
  <c r="H26" i="1"/>
  <c r="F26" i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F12" i="3" l="1"/>
  <c r="H31" i="2"/>
  <c r="F31" i="2"/>
  <c r="H27" i="1"/>
  <c r="F27" i="1"/>
  <c r="H7" i="3"/>
  <c r="H12" i="3" s="1"/>
</calcChain>
</file>

<file path=xl/sharedStrings.xml><?xml version="1.0" encoding="utf-8"?>
<sst xmlns="http://schemas.openxmlformats.org/spreadsheetml/2006/main" count="143" uniqueCount="65">
  <si>
    <t xml:space="preserve"> Zamówienie częściowe nr  1 - Płyny Infuzyjne</t>
  </si>
  <si>
    <t>Lp</t>
  </si>
  <si>
    <t>Nazwa</t>
  </si>
  <si>
    <t>Jm.</t>
  </si>
  <si>
    <t>Ilość</t>
  </si>
  <si>
    <t>Cena jedn. netto</t>
  </si>
  <si>
    <t>Wartość netto</t>
  </si>
  <si>
    <t>VAT (%)</t>
  </si>
  <si>
    <t>Wartość brutto</t>
  </si>
  <si>
    <t>Nazwa Preparatu/ producent/                   nr katalogowy produktu</t>
  </si>
  <si>
    <t xml:space="preserve">Aqua pro inj. 500 ml - opakowanie stojace z dwoma jednakowymi płaskimi podwójnymi portami </t>
  </si>
  <si>
    <t>szt</t>
  </si>
  <si>
    <t xml:space="preserve">Aqua pro inj. 100 ml - opakowanie stojace z dwoma jednakowymi płaskimi podwójnymi portamu </t>
  </si>
  <si>
    <t xml:space="preserve">Aqua pro inj. 500ml płyn do przepłukiwania- opakowanie stojace ze skręcanym motylkiem </t>
  </si>
  <si>
    <t>Glucosum 5% 250 ml -opakowanie stojace z dwoma jednakowymi płaskimi podwójnymi portami</t>
  </si>
  <si>
    <t>Glucosum 5% 500 ml - opakowanie stojace z dwoma jednakowymi płaskimi podwójnymi portami</t>
  </si>
  <si>
    <t>Glucosum 10% 500 ml – opakowanie stojace z dwoma jednakowymi płaskimi podwójnymi portami</t>
  </si>
  <si>
    <t>Glukosum 20% 500 ml - opakowanie stojace z dwoma jednakowymi płaskimi podwójnymi portami</t>
  </si>
  <si>
    <t>Natrium chloratum 0,9% 100  ml - opakowanie stojace z dwoma jednakowymi płaskimi podwójnymi portami</t>
  </si>
  <si>
    <t>Natrium Chloratum  0,9%  250 ml - opakowanie stojace z dwoma jednakowymi płaskimi podwójnymi portami</t>
  </si>
  <si>
    <t>Natrium chloratum 0,9% 500 ml - opakowanie stojace z dwoma jednakowymi płaskimi podwójnymi portami</t>
  </si>
  <si>
    <t>Natrium chloratum  0,9%  1000 ml – opakowanie stojace z dwoma jednakowymi płaskimi podwójnymi portami</t>
  </si>
  <si>
    <t>Płyn solutio Ringeri 500 ml - opakowanie stojace z dwoma jednakowymi płaskimi podwójnymi portami</t>
  </si>
  <si>
    <t>Płyn wieloelektrolitowy izotoniczny in vivo zarejestrowany  do stosowania u dzieci ( zapis w ChPL ) 250 ml STEROFUNDIN ISO - opakowanie stojace z dwoma jednakowymi płaskimi podwójnymi portami</t>
  </si>
  <si>
    <t>Płyn wieloelektrolitowy izotoniczny in vivo zarejestrowany  do stosowania u dzieci ( zapis w ChPL ) 500 ml STEROFUNDIN ISO - opakowanie stojace z dwoma jednakowymi płaskimi podwójnymi portami</t>
  </si>
  <si>
    <t>Preparat złożony -4%  GELASPAN  500ml - opakowanie stojace z dwoma jednakowymi płaskimi podwójnymi portami</t>
  </si>
  <si>
    <t xml:space="preserve">Natrium chloratum 0,9% 250ml płyn do przepłukiwania- opakowanie stojace ze skręcanym motylkiem </t>
  </si>
  <si>
    <t xml:space="preserve">Natrium chloratum 0,9% 500ml płyn do przepłukiwania- opakowanie stojace ze skręcanym motylkiem </t>
  </si>
  <si>
    <t xml:space="preserve">Płyn solutio Ringeri 1000 ml - opakowanie stojace z dwoma jednakowymi płaskimi podwójnymi portamu </t>
  </si>
  <si>
    <t>RAZEM</t>
  </si>
  <si>
    <t>x</t>
  </si>
  <si>
    <t>X</t>
  </si>
  <si>
    <t xml:space="preserve">Zamówienie częściowe nr 2 - Płyny Infuzyjne </t>
  </si>
  <si>
    <t>Aqua pro inj. 250 ml - opakowanie stojace z dwoma portami</t>
  </si>
  <si>
    <t>Dekstran 40 000 cz. 250 ml - butelka</t>
  </si>
  <si>
    <t xml:space="preserve">Glucosum 5% 100 ml - opakowanie stojace z dwoma portami </t>
  </si>
  <si>
    <t xml:space="preserve">Glucosum 10% 100 ml - opakowanie stojace z dwoma portami </t>
  </si>
  <si>
    <t xml:space="preserve">Glucosum 10% 250 ml - opakowanie stojace z dwoma portami </t>
  </si>
  <si>
    <t>Glucosum 5% 250 ml -opakowanie stojace z dwoma portami</t>
  </si>
  <si>
    <t>Glucosum 5% 500 ml - opakowanie stojace z dwoma podwójnymi portami</t>
  </si>
  <si>
    <t>Mannitol 20% 100 ml  -butelka</t>
  </si>
  <si>
    <t>Natrium chloratum 0,9% 100  ml - opakowanie stojace z dwoma portami</t>
  </si>
  <si>
    <t>Natrium Chloratum  0,9%  250 ml - opakowanie stojace z dwoma portami</t>
  </si>
  <si>
    <t>Natrium chloratum 0,9% 500 ml - opakowanie stojace z dwoma portami</t>
  </si>
  <si>
    <t>Płyn solutio Ringeri 500 ml - opakowanie stojace z dwoma portami</t>
  </si>
  <si>
    <t xml:space="preserve">Inj.glucosi  5% et Natr. Chlor. 0,9%  1:1 250 ml - opakowanie stojace z dwoma portami </t>
  </si>
  <si>
    <t xml:space="preserve">Inj.glucosi 5% et Natr. Chlor.0,9%  2:1 100 ml - opakowanie stojace z dwoma portami </t>
  </si>
  <si>
    <t xml:space="preserve">Inj.glucosi 5% et Natr. Chlor. 0,9% 2:1 250 ml - opakowanie stojace z dwoma portami </t>
  </si>
  <si>
    <t xml:space="preserve">Inj.glucosi 5% et Natr. Chlor. 0,9% 2:1 500 ml - opakowanie stojace z dwoma portami </t>
  </si>
  <si>
    <t>Płyn wieloelektrolitowy o składzie zbliżonym do fizjologicznego składu osocza zawierający jony Na+ 141 mmol/l; Cl 109 mmol/l; K+ 5 mmol/l; Ca2+ 2 mmol/I; Mg2+  1 mmol/l; octany oosmolarności 295 mOsml/l oraz cytryniany. Pojemność 250 ml</t>
  </si>
  <si>
    <t>Płyn wieloelektrolitowy o składzie zbliżonym do fizjologicznego składu osocza zawierający jony Na+ 141 mmol/l; Cl 109 mmol/l; K+ 5 mmol/l; Ca2+ 2 mmol/I; Mg2+ 1 mmol/l; octany oosmolarnośći 295 mOsml/l oraz cytryniany. Pojemność 500 ml</t>
  </si>
  <si>
    <t>Płyn Wieloelektrolitowy przeznaczony do stosowania u pacjentów pediatrycznych już od pierwszego roku  życia o składzie zblizonym do składu osocza w glukozie o stęzeniu 1% w ilości 55,5 mmol/l. Pojemność 250 ml</t>
  </si>
  <si>
    <t>Płyn Wieloelektrolitowy przeznaczony do stosowania u pacjentów pediatrycznych już od pierwszego roku  życia o składzie zblizonym do składu osocza w glukozie o stęzeniu 1% w ilości 55,5 mmol/l. Pojemność 500 ml</t>
  </si>
  <si>
    <t>Płyn Ringera z mleczanami 500 ml  opakowanie stojące z dwoma portami</t>
  </si>
  <si>
    <t xml:space="preserve">Płyn solutio Ringeri 250 ml - opakowanie stojace z dwoma portami </t>
  </si>
  <si>
    <t>Zamówienie częściowe nr 3 - Płyny Infuzyjne</t>
  </si>
  <si>
    <t>Aqua pro irrigatione 3000 ml worek</t>
  </si>
  <si>
    <t xml:space="preserve">Glucosum 5% 50 ml  worek </t>
  </si>
  <si>
    <t xml:space="preserve">Natrium Chloratum 0,9% 50 ml  worek </t>
  </si>
  <si>
    <t>Natrium Chloratum 0,9% 100 ml  worek</t>
  </si>
  <si>
    <t>Natrium Chloratum 0,9% 3000 ml worek</t>
  </si>
  <si>
    <t>op</t>
  </si>
  <si>
    <t>Załącznik nr 2 do SWZ, załącznik nr 1 do Umowy</t>
  </si>
  <si>
    <r>
      <t xml:space="preserve">Hydroksyetyloskrobia na bazie skrobi kukurydzianej o stężeniu </t>
    </r>
    <r>
      <rPr>
        <b/>
        <sz val="10"/>
        <rFont val="Arial"/>
        <family val="2"/>
        <charset val="238"/>
      </rPr>
      <t>10%</t>
    </r>
    <r>
      <rPr>
        <sz val="10"/>
        <rFont val="Arial"/>
        <family val="2"/>
        <charset val="238"/>
      </rPr>
      <t xml:space="preserve"> masa cząsteczkowa 130kD, stopień podstawienia 0,4 w roztworze chlorku sodu o osmolarności 308mOsm/l. Pojemność 500 ml  10 szt/op</t>
    </r>
  </si>
  <si>
    <r>
      <t xml:space="preserve">Hydroksyetyloskrobia na bazie skrobi kukurydzianej o stężeniu    </t>
    </r>
    <r>
      <rPr>
        <b/>
        <sz val="10"/>
        <rFont val="Arial"/>
        <family val="2"/>
        <charset val="238"/>
      </rPr>
      <t>6%</t>
    </r>
    <r>
      <rPr>
        <sz val="10"/>
        <rFont val="Arial"/>
        <family val="2"/>
        <charset val="238"/>
      </rPr>
      <t xml:space="preserve"> masa cząsteczkowa 130kD, stopień podstawienia 0,4 w roztworze chlorku sodu o osmolarności 308mOsm/l. Pojemność 250 ml  10 szt/op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</si>
</sst>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_-* #,##0.00&quot; zł&quot;_-;\-* #,##0.00&quot; zł&quot;_-;_-* \-??&quot; zł&quot;_-;_-@_-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6" fontId="8" fillId="0" borderId="0"/>
  </cellStyleXfs>
  <cellXfs count="3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/>
    </xf>
    <xf numFmtId="4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7" fillId="0" borderId="0" xfId="0" applyFont="1"/>
    <xf numFmtId="9" fontId="6" fillId="0" borderId="1" xfId="1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5" fontId="9" fillId="0" borderId="1" xfId="2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3">
    <cellStyle name="Excel Built-in Currency" xfId="2" xr:uid="{00000000-0005-0000-0000-000000000000}"/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8"/>
  <sheetViews>
    <sheetView workbookViewId="0">
      <selection activeCell="H4" sqref="H4:I5"/>
    </sheetView>
  </sheetViews>
  <sheetFormatPr defaultRowHeight="15"/>
  <cols>
    <col min="1" max="1" width="6" customWidth="1"/>
    <col min="2" max="2" width="26.7109375" customWidth="1"/>
    <col min="3" max="3" width="15" customWidth="1"/>
    <col min="5" max="5" width="18.28515625" customWidth="1"/>
    <col min="6" max="6" width="15.28515625" customWidth="1"/>
    <col min="8" max="8" width="16.42578125" customWidth="1"/>
    <col min="9" max="9" width="22.28515625" customWidth="1"/>
  </cols>
  <sheetData>
    <row r="4" spans="1:9">
      <c r="B4" s="1"/>
      <c r="H4" s="32" t="s">
        <v>62</v>
      </c>
      <c r="I4" s="32"/>
    </row>
    <row r="5" spans="1:9">
      <c r="A5" s="2" t="s">
        <v>0</v>
      </c>
      <c r="B5" s="3"/>
      <c r="D5" s="26"/>
      <c r="E5" s="25"/>
      <c r="F5" s="25"/>
      <c r="H5" s="32"/>
      <c r="I5" s="32"/>
    </row>
    <row r="6" spans="1:9">
      <c r="B6" s="3"/>
      <c r="F6" s="27"/>
      <c r="G6" s="25"/>
      <c r="H6" s="25"/>
      <c r="I6" s="25"/>
    </row>
    <row r="7" spans="1:9">
      <c r="A7" s="28"/>
      <c r="B7" s="28"/>
      <c r="C7" s="28"/>
      <c r="D7" s="28"/>
      <c r="E7" s="28"/>
      <c r="F7" s="28"/>
      <c r="G7" s="28"/>
      <c r="H7" s="28"/>
      <c r="I7" s="28"/>
    </row>
    <row r="8" spans="1:9" ht="51">
      <c r="A8" s="4" t="s">
        <v>1</v>
      </c>
      <c r="B8" s="4" t="s">
        <v>2</v>
      </c>
      <c r="C8" s="4" t="s">
        <v>3</v>
      </c>
      <c r="D8" s="4" t="s">
        <v>4</v>
      </c>
      <c r="E8" s="5" t="s">
        <v>5</v>
      </c>
      <c r="F8" s="4" t="s">
        <v>6</v>
      </c>
      <c r="G8" s="4" t="s">
        <v>7</v>
      </c>
      <c r="H8" s="4" t="s">
        <v>8</v>
      </c>
      <c r="I8" s="5" t="s">
        <v>9</v>
      </c>
    </row>
    <row r="9" spans="1:9" ht="51">
      <c r="A9" s="6">
        <v>1</v>
      </c>
      <c r="B9" s="7" t="s">
        <v>10</v>
      </c>
      <c r="C9" s="6" t="s">
        <v>11</v>
      </c>
      <c r="D9" s="6">
        <v>2900</v>
      </c>
      <c r="E9" s="8"/>
      <c r="F9" s="9">
        <f>D9*E9</f>
        <v>0</v>
      </c>
      <c r="G9" s="10"/>
      <c r="H9" s="9">
        <f>F9*(1+G9)</f>
        <v>0</v>
      </c>
      <c r="I9" s="5"/>
    </row>
    <row r="10" spans="1:9" ht="51">
      <c r="A10" s="6">
        <v>2</v>
      </c>
      <c r="B10" s="7" t="s">
        <v>12</v>
      </c>
      <c r="C10" s="6" t="s">
        <v>11</v>
      </c>
      <c r="D10" s="6">
        <v>4000</v>
      </c>
      <c r="E10" s="11"/>
      <c r="F10" s="11">
        <f t="shared" ref="F10:F26" si="0">D10*E10</f>
        <v>0</v>
      </c>
      <c r="G10" s="10"/>
      <c r="H10" s="11">
        <f>F10*(1+G10)</f>
        <v>0</v>
      </c>
      <c r="I10" s="6"/>
    </row>
    <row r="11" spans="1:9" ht="51">
      <c r="A11" s="6">
        <v>3</v>
      </c>
      <c r="B11" s="7" t="s">
        <v>13</v>
      </c>
      <c r="C11" s="6" t="s">
        <v>11</v>
      </c>
      <c r="D11" s="6">
        <v>600</v>
      </c>
      <c r="E11" s="11"/>
      <c r="F11" s="11">
        <f>D11*E11</f>
        <v>0</v>
      </c>
      <c r="G11" s="10"/>
      <c r="H11" s="11">
        <f>F11*1.08</f>
        <v>0</v>
      </c>
      <c r="I11" s="6"/>
    </row>
    <row r="12" spans="1:9" ht="51">
      <c r="A12" s="6">
        <v>4</v>
      </c>
      <c r="B12" s="7" t="s">
        <v>14</v>
      </c>
      <c r="C12" s="6" t="s">
        <v>11</v>
      </c>
      <c r="D12" s="6">
        <v>1400</v>
      </c>
      <c r="E12" s="11"/>
      <c r="F12" s="11">
        <f t="shared" si="0"/>
        <v>0</v>
      </c>
      <c r="G12" s="10"/>
      <c r="H12" s="11">
        <f t="shared" ref="H12:H26" si="1">F12*(1+G12)</f>
        <v>0</v>
      </c>
      <c r="I12" s="6"/>
    </row>
    <row r="13" spans="1:9" ht="51">
      <c r="A13" s="6">
        <v>5</v>
      </c>
      <c r="B13" s="7" t="s">
        <v>15</v>
      </c>
      <c r="C13" s="6" t="s">
        <v>11</v>
      </c>
      <c r="D13" s="6">
        <v>900</v>
      </c>
      <c r="E13" s="11"/>
      <c r="F13" s="11">
        <f t="shared" si="0"/>
        <v>0</v>
      </c>
      <c r="G13" s="10"/>
      <c r="H13" s="11">
        <f t="shared" si="1"/>
        <v>0</v>
      </c>
      <c r="I13" s="6"/>
    </row>
    <row r="14" spans="1:9" ht="51">
      <c r="A14" s="6">
        <v>6</v>
      </c>
      <c r="B14" s="7" t="s">
        <v>16</v>
      </c>
      <c r="C14" s="6" t="s">
        <v>11</v>
      </c>
      <c r="D14" s="6">
        <v>400</v>
      </c>
      <c r="E14" s="11"/>
      <c r="F14" s="11">
        <f t="shared" si="0"/>
        <v>0</v>
      </c>
      <c r="G14" s="10"/>
      <c r="H14" s="11">
        <f t="shared" si="1"/>
        <v>0</v>
      </c>
      <c r="I14" s="6"/>
    </row>
    <row r="15" spans="1:9" ht="51">
      <c r="A15" s="6">
        <v>7</v>
      </c>
      <c r="B15" s="7" t="s">
        <v>17</v>
      </c>
      <c r="C15" s="6" t="s">
        <v>11</v>
      </c>
      <c r="D15" s="6">
        <v>20</v>
      </c>
      <c r="E15" s="11"/>
      <c r="F15" s="11">
        <f t="shared" si="0"/>
        <v>0</v>
      </c>
      <c r="G15" s="10"/>
      <c r="H15" s="11">
        <f t="shared" si="1"/>
        <v>0</v>
      </c>
      <c r="I15" s="6"/>
    </row>
    <row r="16" spans="1:9" ht="51">
      <c r="A16" s="6">
        <v>8</v>
      </c>
      <c r="B16" s="7" t="s">
        <v>18</v>
      </c>
      <c r="C16" s="6" t="s">
        <v>11</v>
      </c>
      <c r="D16" s="6">
        <v>26000</v>
      </c>
      <c r="E16" s="11"/>
      <c r="F16" s="11">
        <f t="shared" si="0"/>
        <v>0</v>
      </c>
      <c r="G16" s="10"/>
      <c r="H16" s="11">
        <f t="shared" si="1"/>
        <v>0</v>
      </c>
      <c r="I16" s="6"/>
    </row>
    <row r="17" spans="1:9" ht="51">
      <c r="A17" s="6">
        <v>9</v>
      </c>
      <c r="B17" s="7" t="s">
        <v>19</v>
      </c>
      <c r="C17" s="6" t="s">
        <v>11</v>
      </c>
      <c r="D17" s="6">
        <v>10000</v>
      </c>
      <c r="E17" s="11"/>
      <c r="F17" s="11">
        <f t="shared" si="0"/>
        <v>0</v>
      </c>
      <c r="G17" s="10"/>
      <c r="H17" s="11">
        <f t="shared" si="1"/>
        <v>0</v>
      </c>
      <c r="I17" s="6"/>
    </row>
    <row r="18" spans="1:9" ht="51">
      <c r="A18" s="6">
        <v>10</v>
      </c>
      <c r="B18" s="7" t="s">
        <v>20</v>
      </c>
      <c r="C18" s="6" t="s">
        <v>11</v>
      </c>
      <c r="D18" s="6">
        <v>2000</v>
      </c>
      <c r="E18" s="11"/>
      <c r="F18" s="11">
        <f t="shared" si="0"/>
        <v>0</v>
      </c>
      <c r="G18" s="10"/>
      <c r="H18" s="11">
        <f t="shared" si="1"/>
        <v>0</v>
      </c>
      <c r="I18" s="6"/>
    </row>
    <row r="19" spans="1:9" ht="51">
      <c r="A19" s="6">
        <v>11</v>
      </c>
      <c r="B19" s="7" t="s">
        <v>21</v>
      </c>
      <c r="C19" s="6" t="s">
        <v>11</v>
      </c>
      <c r="D19" s="6">
        <v>300</v>
      </c>
      <c r="E19" s="11"/>
      <c r="F19" s="11">
        <f t="shared" si="0"/>
        <v>0</v>
      </c>
      <c r="G19" s="10"/>
      <c r="H19" s="11">
        <f t="shared" si="1"/>
        <v>0</v>
      </c>
      <c r="I19" s="6"/>
    </row>
    <row r="20" spans="1:9" ht="51">
      <c r="A20" s="6">
        <v>12</v>
      </c>
      <c r="B20" s="7" t="s">
        <v>22</v>
      </c>
      <c r="C20" s="6" t="s">
        <v>11</v>
      </c>
      <c r="D20" s="6">
        <v>6300</v>
      </c>
      <c r="E20" s="11"/>
      <c r="F20" s="11">
        <f t="shared" si="0"/>
        <v>0</v>
      </c>
      <c r="G20" s="10"/>
      <c r="H20" s="11">
        <f t="shared" si="1"/>
        <v>0</v>
      </c>
      <c r="I20" s="6"/>
    </row>
    <row r="21" spans="1:9" ht="114.75">
      <c r="A21" s="6">
        <v>13</v>
      </c>
      <c r="B21" s="7" t="s">
        <v>23</v>
      </c>
      <c r="C21" s="6" t="s">
        <v>11</v>
      </c>
      <c r="D21" s="6">
        <v>7700</v>
      </c>
      <c r="E21" s="11"/>
      <c r="F21" s="11">
        <f t="shared" si="0"/>
        <v>0</v>
      </c>
      <c r="G21" s="10"/>
      <c r="H21" s="11">
        <f t="shared" si="1"/>
        <v>0</v>
      </c>
      <c r="I21" s="6"/>
    </row>
    <row r="22" spans="1:9" ht="114.75">
      <c r="A22" s="6">
        <v>14</v>
      </c>
      <c r="B22" s="7" t="s">
        <v>24</v>
      </c>
      <c r="C22" s="6" t="s">
        <v>11</v>
      </c>
      <c r="D22" s="6">
        <v>8400</v>
      </c>
      <c r="E22" s="11"/>
      <c r="F22" s="11">
        <f t="shared" si="0"/>
        <v>0</v>
      </c>
      <c r="G22" s="10"/>
      <c r="H22" s="11">
        <f t="shared" si="1"/>
        <v>0</v>
      </c>
      <c r="I22" s="6"/>
    </row>
    <row r="23" spans="1:9" ht="63.75">
      <c r="A23" s="6">
        <v>15</v>
      </c>
      <c r="B23" s="7" t="s">
        <v>25</v>
      </c>
      <c r="C23" s="6" t="s">
        <v>11</v>
      </c>
      <c r="D23" s="6">
        <v>1200</v>
      </c>
      <c r="E23" s="11"/>
      <c r="F23" s="11">
        <f t="shared" si="0"/>
        <v>0</v>
      </c>
      <c r="G23" s="10"/>
      <c r="H23" s="11">
        <f t="shared" si="1"/>
        <v>0</v>
      </c>
      <c r="I23" s="6"/>
    </row>
    <row r="24" spans="1:9" ht="51">
      <c r="A24" s="6">
        <v>16</v>
      </c>
      <c r="B24" s="7" t="s">
        <v>26</v>
      </c>
      <c r="C24" s="6" t="s">
        <v>11</v>
      </c>
      <c r="D24" s="6">
        <v>600</v>
      </c>
      <c r="E24" s="11"/>
      <c r="F24" s="11">
        <f t="shared" si="0"/>
        <v>0</v>
      </c>
      <c r="G24" s="10"/>
      <c r="H24" s="11">
        <f t="shared" si="1"/>
        <v>0</v>
      </c>
      <c r="I24" s="6"/>
    </row>
    <row r="25" spans="1:9" ht="51">
      <c r="A25" s="6">
        <v>17</v>
      </c>
      <c r="B25" s="7" t="s">
        <v>27</v>
      </c>
      <c r="C25" s="6" t="s">
        <v>11</v>
      </c>
      <c r="D25" s="6">
        <v>1000</v>
      </c>
      <c r="E25" s="11"/>
      <c r="F25" s="11">
        <f t="shared" si="0"/>
        <v>0</v>
      </c>
      <c r="G25" s="10"/>
      <c r="H25" s="11">
        <f t="shared" si="1"/>
        <v>0</v>
      </c>
      <c r="I25" s="6"/>
    </row>
    <row r="26" spans="1:9" ht="51">
      <c r="A26" s="6">
        <v>19</v>
      </c>
      <c r="B26" s="7" t="s">
        <v>28</v>
      </c>
      <c r="C26" s="6" t="s">
        <v>11</v>
      </c>
      <c r="D26" s="6">
        <v>1200</v>
      </c>
      <c r="E26" s="11"/>
      <c r="F26" s="11">
        <f t="shared" si="0"/>
        <v>0</v>
      </c>
      <c r="G26" s="10"/>
      <c r="H26" s="11">
        <f t="shared" si="1"/>
        <v>0</v>
      </c>
      <c r="I26" s="6"/>
    </row>
    <row r="27" spans="1:9">
      <c r="A27" s="29" t="s">
        <v>29</v>
      </c>
      <c r="B27" s="29"/>
      <c r="C27" s="29"/>
      <c r="D27" s="29"/>
      <c r="E27" s="4" t="s">
        <v>30</v>
      </c>
      <c r="F27" s="12">
        <f>SUM(F9:F26)</f>
        <v>0</v>
      </c>
      <c r="G27" s="13" t="s">
        <v>30</v>
      </c>
      <c r="H27" s="12">
        <f>SUM(H9:H26)</f>
        <v>0</v>
      </c>
      <c r="I27" s="4" t="s">
        <v>31</v>
      </c>
    </row>
    <row r="28" spans="1:9">
      <c r="B28" s="14"/>
    </row>
  </sheetData>
  <mergeCells count="5">
    <mergeCell ref="H4:I5"/>
    <mergeCell ref="D5:F5"/>
    <mergeCell ref="F6:I6"/>
    <mergeCell ref="A7:I7"/>
    <mergeCell ref="A27:D27"/>
  </mergeCells>
  <pageMargins left="0.7" right="0.7" top="0.75" bottom="0.75" header="0.3" footer="0.3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31"/>
  <sheetViews>
    <sheetView workbookViewId="0">
      <selection activeCell="H2" sqref="H2:I4"/>
    </sheetView>
  </sheetViews>
  <sheetFormatPr defaultRowHeight="15"/>
  <cols>
    <col min="1" max="1" width="6.140625" customWidth="1"/>
    <col min="2" max="2" width="27.7109375" customWidth="1"/>
    <col min="5" max="5" width="16" customWidth="1"/>
    <col min="6" max="6" width="17.28515625" customWidth="1"/>
    <col min="8" max="8" width="16.28515625" customWidth="1"/>
    <col min="9" max="9" width="22.7109375" customWidth="1"/>
  </cols>
  <sheetData>
    <row r="2" spans="1:9">
      <c r="H2" s="32" t="s">
        <v>62</v>
      </c>
      <c r="I2" s="32"/>
    </row>
    <row r="3" spans="1:9">
      <c r="H3" s="32"/>
      <c r="I3" s="32"/>
    </row>
    <row r="4" spans="1:9" ht="15.75">
      <c r="A4" s="15" t="s">
        <v>32</v>
      </c>
      <c r="B4" s="15"/>
      <c r="H4" s="32"/>
      <c r="I4" s="32"/>
    </row>
    <row r="6" spans="1:9" ht="68.25" customHeight="1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5" t="s">
        <v>9</v>
      </c>
    </row>
    <row r="7" spans="1:9" ht="38.25">
      <c r="A7" s="4">
        <v>1</v>
      </c>
      <c r="B7" s="7" t="s">
        <v>33</v>
      </c>
      <c r="C7" s="6" t="s">
        <v>11</v>
      </c>
      <c r="D7" s="6">
        <v>400</v>
      </c>
      <c r="E7" s="9"/>
      <c r="F7" s="9">
        <f>D7*E7</f>
        <v>0</v>
      </c>
      <c r="G7" s="16"/>
      <c r="H7" s="9">
        <f>F7*(1+G7)</f>
        <v>0</v>
      </c>
      <c r="I7" s="7"/>
    </row>
    <row r="8" spans="1:9" ht="25.5">
      <c r="A8" s="6">
        <v>2</v>
      </c>
      <c r="B8" s="7" t="s">
        <v>34</v>
      </c>
      <c r="C8" s="7" t="s">
        <v>11</v>
      </c>
      <c r="D8" s="7">
        <v>40</v>
      </c>
      <c r="E8" s="17"/>
      <c r="F8" s="18">
        <f t="shared" ref="F8:F28" si="0">D8*E8</f>
        <v>0</v>
      </c>
      <c r="G8" s="10"/>
      <c r="H8" s="11">
        <f t="shared" ref="H8:H30" si="1">F8*(1+G8)</f>
        <v>0</v>
      </c>
      <c r="I8" s="6"/>
    </row>
    <row r="9" spans="1:9" ht="38.25">
      <c r="A9" s="6">
        <v>3</v>
      </c>
      <c r="B9" s="7" t="s">
        <v>35</v>
      </c>
      <c r="C9" s="7" t="s">
        <v>11</v>
      </c>
      <c r="D9" s="7">
        <v>5500</v>
      </c>
      <c r="E9" s="17"/>
      <c r="F9" s="18">
        <f t="shared" si="0"/>
        <v>0</v>
      </c>
      <c r="G9" s="10"/>
      <c r="H9" s="11">
        <f t="shared" si="1"/>
        <v>0</v>
      </c>
      <c r="I9" s="7"/>
    </row>
    <row r="10" spans="1:9" ht="38.25">
      <c r="A10" s="6">
        <v>4</v>
      </c>
      <c r="B10" s="7" t="s">
        <v>36</v>
      </c>
      <c r="C10" s="7" t="s">
        <v>11</v>
      </c>
      <c r="D10" s="7">
        <v>1000</v>
      </c>
      <c r="E10" s="17"/>
      <c r="F10" s="18">
        <f t="shared" si="0"/>
        <v>0</v>
      </c>
      <c r="G10" s="10"/>
      <c r="H10" s="11">
        <f t="shared" si="1"/>
        <v>0</v>
      </c>
      <c r="I10" s="7"/>
    </row>
    <row r="11" spans="1:9" ht="38.25">
      <c r="A11" s="6">
        <v>5</v>
      </c>
      <c r="B11" s="7" t="s">
        <v>37</v>
      </c>
      <c r="C11" s="7" t="s">
        <v>11</v>
      </c>
      <c r="D11" s="7">
        <v>800</v>
      </c>
      <c r="E11" s="17"/>
      <c r="F11" s="18">
        <f t="shared" si="0"/>
        <v>0</v>
      </c>
      <c r="G11" s="10"/>
      <c r="H11" s="11">
        <f t="shared" si="1"/>
        <v>0</v>
      </c>
      <c r="I11" s="7"/>
    </row>
    <row r="12" spans="1:9" ht="38.25">
      <c r="A12" s="6">
        <v>6</v>
      </c>
      <c r="B12" s="7" t="s">
        <v>38</v>
      </c>
      <c r="C12" s="6" t="s">
        <v>11</v>
      </c>
      <c r="D12" s="6">
        <v>500</v>
      </c>
      <c r="E12" s="11"/>
      <c r="F12" s="11">
        <f t="shared" si="0"/>
        <v>0</v>
      </c>
      <c r="G12" s="10"/>
      <c r="H12" s="11">
        <f t="shared" si="1"/>
        <v>0</v>
      </c>
      <c r="I12" s="6"/>
    </row>
    <row r="13" spans="1:9" ht="38.25">
      <c r="A13" s="6">
        <v>7</v>
      </c>
      <c r="B13" s="7" t="s">
        <v>39</v>
      </c>
      <c r="C13" s="6" t="s">
        <v>11</v>
      </c>
      <c r="D13" s="6">
        <v>800</v>
      </c>
      <c r="E13" s="11"/>
      <c r="F13" s="11">
        <f t="shared" si="0"/>
        <v>0</v>
      </c>
      <c r="G13" s="10"/>
      <c r="H13" s="11">
        <f t="shared" si="1"/>
        <v>0</v>
      </c>
      <c r="I13" s="6"/>
    </row>
    <row r="14" spans="1:9" ht="89.25">
      <c r="A14" s="6">
        <v>8</v>
      </c>
      <c r="B14" s="7" t="s">
        <v>63</v>
      </c>
      <c r="C14" s="7" t="s">
        <v>61</v>
      </c>
      <c r="D14" s="7">
        <v>1</v>
      </c>
      <c r="E14" s="17"/>
      <c r="F14" s="18">
        <f t="shared" si="0"/>
        <v>0</v>
      </c>
      <c r="G14" s="10"/>
      <c r="H14" s="11">
        <f t="shared" si="1"/>
        <v>0</v>
      </c>
      <c r="I14" s="6"/>
    </row>
    <row r="15" spans="1:9" ht="89.25">
      <c r="A15" s="6">
        <v>9</v>
      </c>
      <c r="B15" s="7" t="s">
        <v>64</v>
      </c>
      <c r="C15" s="7" t="s">
        <v>61</v>
      </c>
      <c r="D15" s="7">
        <v>1</v>
      </c>
      <c r="E15" s="17"/>
      <c r="F15" s="18">
        <f t="shared" si="0"/>
        <v>0</v>
      </c>
      <c r="G15" s="10"/>
      <c r="H15" s="11">
        <f t="shared" si="1"/>
        <v>0</v>
      </c>
      <c r="I15" s="6"/>
    </row>
    <row r="16" spans="1:9">
      <c r="A16" s="6">
        <v>10</v>
      </c>
      <c r="B16" s="6" t="s">
        <v>40</v>
      </c>
      <c r="C16" s="7" t="s">
        <v>11</v>
      </c>
      <c r="D16" s="7">
        <v>2100</v>
      </c>
      <c r="E16" s="17"/>
      <c r="F16" s="18">
        <f t="shared" si="0"/>
        <v>0</v>
      </c>
      <c r="G16" s="10"/>
      <c r="H16" s="11">
        <f t="shared" si="1"/>
        <v>0</v>
      </c>
      <c r="I16" s="6"/>
    </row>
    <row r="17" spans="1:9" ht="38.25">
      <c r="A17" s="6">
        <v>11</v>
      </c>
      <c r="B17" s="7" t="s">
        <v>41</v>
      </c>
      <c r="C17" s="6" t="s">
        <v>11</v>
      </c>
      <c r="D17" s="6">
        <v>15000</v>
      </c>
      <c r="E17" s="11"/>
      <c r="F17" s="11">
        <f t="shared" si="0"/>
        <v>0</v>
      </c>
      <c r="G17" s="10"/>
      <c r="H17" s="11">
        <f t="shared" si="1"/>
        <v>0</v>
      </c>
      <c r="I17" s="6"/>
    </row>
    <row r="18" spans="1:9" ht="38.25">
      <c r="A18" s="6">
        <v>12</v>
      </c>
      <c r="B18" s="7" t="s">
        <v>42</v>
      </c>
      <c r="C18" s="6" t="s">
        <v>11</v>
      </c>
      <c r="D18" s="6">
        <v>4000</v>
      </c>
      <c r="E18" s="11"/>
      <c r="F18" s="11">
        <f t="shared" si="0"/>
        <v>0</v>
      </c>
      <c r="G18" s="10"/>
      <c r="H18" s="11">
        <f t="shared" si="1"/>
        <v>0</v>
      </c>
      <c r="I18" s="6"/>
    </row>
    <row r="19" spans="1:9" ht="38.25">
      <c r="A19" s="6">
        <v>13</v>
      </c>
      <c r="B19" s="7" t="s">
        <v>43</v>
      </c>
      <c r="C19" s="6" t="s">
        <v>11</v>
      </c>
      <c r="D19" s="6">
        <v>1300</v>
      </c>
      <c r="E19" s="11"/>
      <c r="F19" s="11">
        <f t="shared" si="0"/>
        <v>0</v>
      </c>
      <c r="G19" s="10"/>
      <c r="H19" s="11">
        <f t="shared" si="1"/>
        <v>0</v>
      </c>
      <c r="I19" s="6"/>
    </row>
    <row r="20" spans="1:9" ht="38.25">
      <c r="A20" s="6">
        <v>14</v>
      </c>
      <c r="B20" s="7" t="s">
        <v>44</v>
      </c>
      <c r="C20" s="6" t="s">
        <v>11</v>
      </c>
      <c r="D20" s="6">
        <v>3000</v>
      </c>
      <c r="E20" s="11"/>
      <c r="F20" s="11">
        <f t="shared" si="0"/>
        <v>0</v>
      </c>
      <c r="G20" s="10"/>
      <c r="H20" s="11">
        <f t="shared" si="1"/>
        <v>0</v>
      </c>
      <c r="I20" s="6"/>
    </row>
    <row r="21" spans="1:9" ht="38.25">
      <c r="A21" s="6">
        <v>15</v>
      </c>
      <c r="B21" s="7" t="s">
        <v>45</v>
      </c>
      <c r="C21" s="7" t="s">
        <v>11</v>
      </c>
      <c r="D21" s="7">
        <v>10</v>
      </c>
      <c r="E21" s="17"/>
      <c r="F21" s="11">
        <f t="shared" si="0"/>
        <v>0</v>
      </c>
      <c r="G21" s="10"/>
      <c r="H21" s="11">
        <f t="shared" si="1"/>
        <v>0</v>
      </c>
      <c r="I21" s="7"/>
    </row>
    <row r="22" spans="1:9" ht="51">
      <c r="A22" s="6">
        <v>16</v>
      </c>
      <c r="B22" s="7" t="s">
        <v>46</v>
      </c>
      <c r="C22" s="7" t="s">
        <v>11</v>
      </c>
      <c r="D22" s="7">
        <v>600</v>
      </c>
      <c r="E22" s="17"/>
      <c r="F22" s="11">
        <f t="shared" si="0"/>
        <v>0</v>
      </c>
      <c r="G22" s="10"/>
      <c r="H22" s="11">
        <f t="shared" si="1"/>
        <v>0</v>
      </c>
      <c r="I22" s="7"/>
    </row>
    <row r="23" spans="1:9" ht="38.25">
      <c r="A23" s="6">
        <v>17</v>
      </c>
      <c r="B23" s="19" t="s">
        <v>47</v>
      </c>
      <c r="C23" s="7" t="s">
        <v>11</v>
      </c>
      <c r="D23" s="7">
        <v>5000</v>
      </c>
      <c r="E23" s="17"/>
      <c r="F23" s="11">
        <f t="shared" si="0"/>
        <v>0</v>
      </c>
      <c r="G23" s="10"/>
      <c r="H23" s="11">
        <f t="shared" si="1"/>
        <v>0</v>
      </c>
      <c r="I23" s="7"/>
    </row>
    <row r="24" spans="1:9" ht="38.25">
      <c r="A24" s="6">
        <v>18</v>
      </c>
      <c r="B24" s="7" t="s">
        <v>48</v>
      </c>
      <c r="C24" s="7" t="s">
        <v>11</v>
      </c>
      <c r="D24" s="7">
        <v>1000</v>
      </c>
      <c r="E24" s="17"/>
      <c r="F24" s="11">
        <f t="shared" si="0"/>
        <v>0</v>
      </c>
      <c r="G24" s="10"/>
      <c r="H24" s="11">
        <f t="shared" si="1"/>
        <v>0</v>
      </c>
      <c r="I24" s="6"/>
    </row>
    <row r="25" spans="1:9" ht="127.5">
      <c r="A25" s="6">
        <v>19</v>
      </c>
      <c r="B25" s="7" t="s">
        <v>49</v>
      </c>
      <c r="C25" s="7" t="s">
        <v>11</v>
      </c>
      <c r="D25" s="7">
        <v>15000</v>
      </c>
      <c r="E25" s="17"/>
      <c r="F25" s="18">
        <f t="shared" si="0"/>
        <v>0</v>
      </c>
      <c r="G25" s="10"/>
      <c r="H25" s="11">
        <f t="shared" si="1"/>
        <v>0</v>
      </c>
      <c r="I25" s="6"/>
    </row>
    <row r="26" spans="1:9" ht="127.5">
      <c r="A26" s="6">
        <v>20</v>
      </c>
      <c r="B26" s="7" t="s">
        <v>50</v>
      </c>
      <c r="C26" s="7" t="s">
        <v>11</v>
      </c>
      <c r="D26" s="7">
        <v>18500</v>
      </c>
      <c r="E26" s="17"/>
      <c r="F26" s="18">
        <f t="shared" si="0"/>
        <v>0</v>
      </c>
      <c r="G26" s="10"/>
      <c r="H26" s="11">
        <f t="shared" si="1"/>
        <v>0</v>
      </c>
      <c r="I26" s="6"/>
    </row>
    <row r="27" spans="1:9" ht="102">
      <c r="A27" s="6">
        <v>21</v>
      </c>
      <c r="B27" s="7" t="s">
        <v>51</v>
      </c>
      <c r="C27" s="7" t="s">
        <v>11</v>
      </c>
      <c r="D27" s="7">
        <v>6200</v>
      </c>
      <c r="E27" s="17"/>
      <c r="F27" s="18">
        <f t="shared" si="0"/>
        <v>0</v>
      </c>
      <c r="G27" s="10"/>
      <c r="H27" s="11">
        <f t="shared" si="1"/>
        <v>0</v>
      </c>
      <c r="I27" s="6"/>
    </row>
    <row r="28" spans="1:9" ht="102">
      <c r="A28" s="6">
        <v>22</v>
      </c>
      <c r="B28" s="7" t="s">
        <v>52</v>
      </c>
      <c r="C28" s="7" t="s">
        <v>11</v>
      </c>
      <c r="D28" s="7">
        <v>1700</v>
      </c>
      <c r="E28" s="17"/>
      <c r="F28" s="18">
        <f t="shared" si="0"/>
        <v>0</v>
      </c>
      <c r="G28" s="10"/>
      <c r="H28" s="11">
        <f t="shared" si="1"/>
        <v>0</v>
      </c>
      <c r="I28" s="6"/>
    </row>
    <row r="29" spans="1:9" ht="38.25">
      <c r="A29" s="6">
        <v>23</v>
      </c>
      <c r="B29" s="7" t="s">
        <v>53</v>
      </c>
      <c r="C29" s="7" t="s">
        <v>11</v>
      </c>
      <c r="D29" s="7">
        <v>100</v>
      </c>
      <c r="E29" s="17"/>
      <c r="F29" s="18">
        <f>E29*D29</f>
        <v>0</v>
      </c>
      <c r="G29" s="10"/>
      <c r="H29" s="11">
        <f t="shared" si="1"/>
        <v>0</v>
      </c>
      <c r="I29" s="6"/>
    </row>
    <row r="30" spans="1:9" ht="38.25">
      <c r="A30" s="6">
        <v>24</v>
      </c>
      <c r="B30" s="7" t="s">
        <v>54</v>
      </c>
      <c r="C30" s="7" t="s">
        <v>11</v>
      </c>
      <c r="D30" s="7">
        <v>1300</v>
      </c>
      <c r="E30" s="17"/>
      <c r="F30" s="18">
        <f t="shared" ref="F30" si="2">D30*E30</f>
        <v>0</v>
      </c>
      <c r="G30" s="10"/>
      <c r="H30" s="11">
        <f t="shared" si="1"/>
        <v>0</v>
      </c>
      <c r="I30" s="6"/>
    </row>
    <row r="31" spans="1:9" ht="15.75">
      <c r="A31" s="20"/>
      <c r="B31" s="21" t="s">
        <v>29</v>
      </c>
      <c r="C31" s="21" t="s">
        <v>30</v>
      </c>
      <c r="D31" s="21" t="s">
        <v>30</v>
      </c>
      <c r="E31" s="22" t="s">
        <v>30</v>
      </c>
      <c r="F31" s="23">
        <f>SUM(F7:F30)</f>
        <v>0</v>
      </c>
      <c r="G31" s="24" t="s">
        <v>30</v>
      </c>
      <c r="H31" s="23">
        <f>SUM(H7:H30)</f>
        <v>0</v>
      </c>
      <c r="I31" s="20" t="s">
        <v>30</v>
      </c>
    </row>
  </sheetData>
  <mergeCells count="1">
    <mergeCell ref="H2:I4"/>
  </mergeCells>
  <pageMargins left="0.7" right="0.7" top="0.75" bottom="0.75" header="0.3" footer="0.3"/>
  <pageSetup paperSize="9" scale="9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I12"/>
  <sheetViews>
    <sheetView tabSelected="1" workbookViewId="0">
      <selection activeCell="F30" sqref="F30"/>
    </sheetView>
  </sheetViews>
  <sheetFormatPr defaultRowHeight="15"/>
  <cols>
    <col min="1" max="1" width="5.85546875" customWidth="1"/>
    <col min="2" max="2" width="19.7109375" customWidth="1"/>
    <col min="5" max="5" width="16.28515625" customWidth="1"/>
    <col min="6" max="6" width="17.85546875" customWidth="1"/>
    <col min="8" max="8" width="18.28515625" customWidth="1"/>
    <col min="9" max="9" width="17.85546875" customWidth="1"/>
  </cols>
  <sheetData>
    <row r="2" spans="1:9">
      <c r="G2" s="25" t="s">
        <v>62</v>
      </c>
      <c r="H2" s="25"/>
      <c r="I2" s="25"/>
    </row>
    <row r="3" spans="1:9">
      <c r="G3" s="25"/>
      <c r="H3" s="25"/>
      <c r="I3" s="25"/>
    </row>
    <row r="4" spans="1:9" ht="15.75">
      <c r="A4" s="15" t="s">
        <v>55</v>
      </c>
      <c r="B4" s="15"/>
      <c r="G4" s="25"/>
      <c r="H4" s="25"/>
      <c r="I4" s="25"/>
    </row>
    <row r="6" spans="1:9" ht="66.75" customHeight="1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5" t="s">
        <v>9</v>
      </c>
    </row>
    <row r="7" spans="1:9" ht="25.5">
      <c r="A7" s="6">
        <v>1</v>
      </c>
      <c r="B7" s="7" t="s">
        <v>56</v>
      </c>
      <c r="C7" s="6" t="s">
        <v>11</v>
      </c>
      <c r="D7" s="6">
        <v>1000</v>
      </c>
      <c r="E7" s="17"/>
      <c r="F7" s="18">
        <f t="shared" ref="F7:F11" si="0">D7*E7</f>
        <v>0</v>
      </c>
      <c r="G7" s="10"/>
      <c r="H7" s="11">
        <f t="shared" ref="H7:H11" si="1">F7*(1+G7)</f>
        <v>0</v>
      </c>
      <c r="I7" s="6"/>
    </row>
    <row r="8" spans="1:9" ht="25.5">
      <c r="A8" s="6">
        <v>2</v>
      </c>
      <c r="B8" s="7" t="s">
        <v>57</v>
      </c>
      <c r="C8" s="6" t="s">
        <v>11</v>
      </c>
      <c r="D8" s="6">
        <v>550</v>
      </c>
      <c r="E8" s="17"/>
      <c r="F8" s="18">
        <f t="shared" si="0"/>
        <v>0</v>
      </c>
      <c r="G8" s="10"/>
      <c r="H8" s="11">
        <f t="shared" si="1"/>
        <v>0</v>
      </c>
      <c r="I8" s="6"/>
    </row>
    <row r="9" spans="1:9" ht="25.5">
      <c r="A9" s="6">
        <v>3</v>
      </c>
      <c r="B9" s="7" t="s">
        <v>58</v>
      </c>
      <c r="C9" s="6" t="s">
        <v>11</v>
      </c>
      <c r="D9" s="6">
        <v>8000</v>
      </c>
      <c r="E9" s="17"/>
      <c r="F9" s="18">
        <f t="shared" si="0"/>
        <v>0</v>
      </c>
      <c r="G9" s="10"/>
      <c r="H9" s="11">
        <f t="shared" si="1"/>
        <v>0</v>
      </c>
      <c r="I9" s="6"/>
    </row>
    <row r="10" spans="1:9" ht="25.5">
      <c r="A10" s="6">
        <v>4</v>
      </c>
      <c r="B10" s="7" t="s">
        <v>59</v>
      </c>
      <c r="C10" s="6" t="s">
        <v>11</v>
      </c>
      <c r="D10" s="6">
        <v>100</v>
      </c>
      <c r="E10" s="17"/>
      <c r="F10" s="18">
        <f t="shared" si="0"/>
        <v>0</v>
      </c>
      <c r="G10" s="10"/>
      <c r="H10" s="11">
        <f t="shared" si="1"/>
        <v>0</v>
      </c>
      <c r="I10" s="6"/>
    </row>
    <row r="11" spans="1:9" ht="25.5">
      <c r="A11" s="6">
        <v>5</v>
      </c>
      <c r="B11" s="7" t="s">
        <v>60</v>
      </c>
      <c r="C11" s="6" t="s">
        <v>11</v>
      </c>
      <c r="D11" s="6">
        <v>4500</v>
      </c>
      <c r="E11" s="11"/>
      <c r="F11" s="11">
        <f t="shared" si="0"/>
        <v>0</v>
      </c>
      <c r="G11" s="10"/>
      <c r="H11" s="11">
        <f t="shared" si="1"/>
        <v>0</v>
      </c>
      <c r="I11" s="6"/>
    </row>
    <row r="12" spans="1:9" ht="15.75">
      <c r="A12" s="30" t="s">
        <v>29</v>
      </c>
      <c r="B12" s="31"/>
      <c r="C12" s="20" t="s">
        <v>31</v>
      </c>
      <c r="D12" s="20" t="s">
        <v>31</v>
      </c>
      <c r="E12" s="23" t="s">
        <v>31</v>
      </c>
      <c r="F12" s="23">
        <f>SUM(F7:F11)</f>
        <v>0</v>
      </c>
      <c r="G12" s="24" t="s">
        <v>31</v>
      </c>
      <c r="H12" s="23">
        <f>SUM(H7:H11)</f>
        <v>0</v>
      </c>
      <c r="I12" s="20" t="s">
        <v>31</v>
      </c>
    </row>
  </sheetData>
  <mergeCells count="2">
    <mergeCell ref="A12:B12"/>
    <mergeCell ref="G2:I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zam_1</vt:lpstr>
      <vt:lpstr>zam_2</vt:lpstr>
      <vt:lpstr>zam_3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2023-04-20T10:46:33Z</cp:lastPrinted>
  <dcterms:created xsi:type="dcterms:W3CDTF">2023-04-20T10:18:21Z</dcterms:created>
  <dcterms:modified xsi:type="dcterms:W3CDTF">2023-04-20T11:07:09Z</dcterms:modified>
</cp:coreProperties>
</file>