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s1.uczelnia.awf.krakow.pl\Administracja\Dzial-Zamowien-Publicznych\Postępowania\2023\POSTĘPOWANIA USTAWOWE\SPRZĄTANIE\ZADANIE 2\"/>
    </mc:Choice>
  </mc:AlternateContent>
  <bookViews>
    <workbookView xWindow="0" yWindow="0" windowWidth="28050" windowHeight="12990"/>
  </bookViews>
  <sheets>
    <sheet name="Pawilon Socjalny" sheetId="1" r:id="rId1"/>
  </sheets>
  <definedNames>
    <definedName name="_xlnm._FilterDatabase" localSheetId="0" hidden="1">'Pawilon Socjalny'!$A$4:$K$81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81" i="1" l="1"/>
  <c r="H84" i="1"/>
  <c r="H91" i="1" s="1"/>
  <c r="H85" i="1"/>
  <c r="H86" i="1"/>
  <c r="H87" i="1"/>
  <c r="H88" i="1"/>
  <c r="H89" i="1"/>
  <c r="H90" i="1"/>
</calcChain>
</file>

<file path=xl/sharedStrings.xml><?xml version="1.0" encoding="utf-8"?>
<sst xmlns="http://schemas.openxmlformats.org/spreadsheetml/2006/main" count="482" uniqueCount="143">
  <si>
    <t xml:space="preserve">ILOŚĆ PRZESZKLEŃ W M2 350,20 </t>
  </si>
  <si>
    <t xml:space="preserve">ILOŚĆ OKIEN W M2 279,60 </t>
  </si>
  <si>
    <t xml:space="preserve">RAZEM </t>
  </si>
  <si>
    <t>komunikacja</t>
  </si>
  <si>
    <t xml:space="preserve">biblioteka, archiwum główne </t>
  </si>
  <si>
    <t>pracownie</t>
  </si>
  <si>
    <t>sale wykładowe, sale ćwiczeń, koło naukowe</t>
  </si>
  <si>
    <t xml:space="preserve">pomieszczenia sanitarne, </t>
  </si>
  <si>
    <t>pomieszczenia wspólnie uzytkowane: pom.magazynowe,techniczne, zaplecza techniczne</t>
  </si>
  <si>
    <t>administracja rektorska, administracja kanclerska</t>
  </si>
  <si>
    <t>Powierzchnia w m2</t>
  </si>
  <si>
    <t>Kat.</t>
  </si>
  <si>
    <t>cała powierzchnia</t>
  </si>
  <si>
    <t xml:space="preserve">1x w tygodniu </t>
  </si>
  <si>
    <t xml:space="preserve">Dział Obsługi Obiektów </t>
  </si>
  <si>
    <t xml:space="preserve">Pokój rekreacyjny/Warsztaty </t>
  </si>
  <si>
    <t>pom. socjalne</t>
  </si>
  <si>
    <t>Parter</t>
  </si>
  <si>
    <t>Pawilon Socjalny Część D</t>
  </si>
  <si>
    <t>Szatnia czysta/Warsztaty</t>
  </si>
  <si>
    <t xml:space="preserve">Sanitaria natryski WC/Warsztaty </t>
  </si>
  <si>
    <t xml:space="preserve">Szatnia brudna/Warsztaty </t>
  </si>
  <si>
    <t>1x w tygodniu</t>
  </si>
  <si>
    <t>Korytarz warsztatów/Warsztaty</t>
  </si>
  <si>
    <t>Szatnia/Warsztaty</t>
  </si>
  <si>
    <t>pom.socjalne</t>
  </si>
  <si>
    <t>Przyziemie</t>
  </si>
  <si>
    <t>Warsztaty</t>
  </si>
  <si>
    <t xml:space="preserve">sierpień </t>
  </si>
  <si>
    <t>codziennie</t>
  </si>
  <si>
    <t>Dział Nauczania</t>
  </si>
  <si>
    <t>wykłady / masaże</t>
  </si>
  <si>
    <t>sala ćwiczeń</t>
  </si>
  <si>
    <t>36</t>
  </si>
  <si>
    <t>Pawilon Socjalny Część B</t>
  </si>
  <si>
    <t>1x w czasie trwania umowy</t>
  </si>
  <si>
    <t>Korytarz piwnic z wejściem zewnętrznym</t>
  </si>
  <si>
    <t>Piwnica</t>
  </si>
  <si>
    <t>Dział Nauki i Wydawnictw</t>
  </si>
  <si>
    <t>Pomieszczenia Powielarni</t>
  </si>
  <si>
    <t>pom. administracyjne</t>
  </si>
  <si>
    <t>2x w czasie trwania umowy</t>
  </si>
  <si>
    <t>Korytarz piwnic z wejściem zewnętrznym - Powielarnia</t>
  </si>
  <si>
    <t>Dział Administracyjno-Gospodarczy</t>
  </si>
  <si>
    <t>Przedsionek - ZIELEŃ</t>
  </si>
  <si>
    <t>Magazyn chemikalii - ZIELEŃ</t>
  </si>
  <si>
    <t>Magazyn sprzętu - ZIELEŃ</t>
  </si>
  <si>
    <t>Pokój rekreacyjny - ZIELEŃ</t>
  </si>
  <si>
    <t>Przedsionek natrysków-ZIELEŃ</t>
  </si>
  <si>
    <t>Szatnia czysta - ZIELEŃ</t>
  </si>
  <si>
    <t>Szatnia brudna - ZIELEŃ</t>
  </si>
  <si>
    <t>Natryski + WC - ZIELEŃ</t>
  </si>
  <si>
    <t>Klatka schodowa gospodarcza</t>
  </si>
  <si>
    <t>Piętro I</t>
  </si>
  <si>
    <t>Pawilon Socjalny Część A</t>
  </si>
  <si>
    <t>Zakład Kosmetologii</t>
  </si>
  <si>
    <t>Instytut Nauk Stosowanych</t>
  </si>
  <si>
    <t>pom. dydaktyczne</t>
  </si>
  <si>
    <t>Biuro Kanclerza</t>
  </si>
  <si>
    <t xml:space="preserve">lipiec,sierpień </t>
  </si>
  <si>
    <t xml:space="preserve">1x w miesiącu </t>
  </si>
  <si>
    <t>zaplecze Sali 46</t>
  </si>
  <si>
    <t>pom. magazynowe</t>
  </si>
  <si>
    <t>sala wykładowa</t>
  </si>
  <si>
    <t>CLNB</t>
  </si>
  <si>
    <t xml:space="preserve">Laboratorium Naukowo-Badawcze WRR Pracownia Fizjologii Skóry </t>
  </si>
  <si>
    <t>pracownia</t>
  </si>
  <si>
    <t>Zakład Kosmetologii Estetycznej</t>
  </si>
  <si>
    <t>Zakład Chemii i Biochemii</t>
  </si>
  <si>
    <t>Instytut Nauk Podstawowych</t>
  </si>
  <si>
    <t>pok. dydaktyczny</t>
  </si>
  <si>
    <t>Toalety OGÓLNODOSTĘPNE</t>
  </si>
  <si>
    <t>pom. sanitarne</t>
  </si>
  <si>
    <t>KOSMETOLOGIA - szatnia i łazienka</t>
  </si>
  <si>
    <t>KOSMETOLOGIA</t>
  </si>
  <si>
    <t xml:space="preserve">42B </t>
  </si>
  <si>
    <t>wydzielone z korytarza pom. Sanitarne z wejściem od Sali 42B</t>
  </si>
  <si>
    <t>pok.dydaktyczny</t>
  </si>
  <si>
    <t>wydzielony korytarz wewnetrzny/ szatnia</t>
  </si>
  <si>
    <t>Hall I piętra</t>
  </si>
  <si>
    <t>2x w miesiącu</t>
  </si>
  <si>
    <t>klatka schodowa gospodarcza wraz z wejściem gospodarczym</t>
  </si>
  <si>
    <t>Toaleta męska</t>
  </si>
  <si>
    <t xml:space="preserve">Toaleta damska </t>
  </si>
  <si>
    <t>26</t>
  </si>
  <si>
    <t>Zakład Kosmetologii Stosowanej</t>
  </si>
  <si>
    <t>27</t>
  </si>
  <si>
    <t>28</t>
  </si>
  <si>
    <t>Dział Nauczania / Zakład Kosmetologii Stosowanej</t>
  </si>
  <si>
    <t>kosmetologia sala - 29 / Instytut Nauk Stosowanych 29A</t>
  </si>
  <si>
    <t>29 / 29A</t>
  </si>
  <si>
    <t xml:space="preserve">Sala klubowa </t>
  </si>
  <si>
    <t>32</t>
  </si>
  <si>
    <t>Hall - poczekalnia stołówki studenckiej</t>
  </si>
  <si>
    <t>Główna klatka schodowa</t>
  </si>
  <si>
    <t>K2</t>
  </si>
  <si>
    <t>Szatnia hallu głównego</t>
  </si>
  <si>
    <t>Hall Główny rekreacja</t>
  </si>
  <si>
    <t>Przedsionek wejścia głównego</t>
  </si>
  <si>
    <t xml:space="preserve">Dział Obiektów Sportowych </t>
  </si>
  <si>
    <t xml:space="preserve">Magazyn gospodarczy /kijki do zajęć </t>
  </si>
  <si>
    <t>13</t>
  </si>
  <si>
    <t>Korytarz magazynów</t>
  </si>
  <si>
    <t xml:space="preserve">Zespół Gimnastyki i Tańca </t>
  </si>
  <si>
    <t xml:space="preserve">Zespół Tańca ,,Krakowiak'' </t>
  </si>
  <si>
    <t>7</t>
  </si>
  <si>
    <t>Dział Informatyki</t>
  </si>
  <si>
    <t>Magazyn gospodarczy</t>
  </si>
  <si>
    <t>pom. usługowe</t>
  </si>
  <si>
    <t>8</t>
  </si>
  <si>
    <t>10</t>
  </si>
  <si>
    <t>Korytarz</t>
  </si>
  <si>
    <t xml:space="preserve">2x w miesiącu </t>
  </si>
  <si>
    <t>Klatka schod. Gospodarcza</t>
  </si>
  <si>
    <t>99B</t>
  </si>
  <si>
    <t>Sanitaria kobiet + przedsionek</t>
  </si>
  <si>
    <t>Szatnia kobiet</t>
  </si>
  <si>
    <t>Natryski kobiet</t>
  </si>
  <si>
    <t>Natryski męskie</t>
  </si>
  <si>
    <t>Szatnia męska</t>
  </si>
  <si>
    <t>Sanitaria męskie + przedsionek</t>
  </si>
  <si>
    <t>Zakład Gimnastyki i Tańca</t>
  </si>
  <si>
    <t>Zespół Tańca ,,Krakowiak''</t>
  </si>
  <si>
    <t>102B</t>
  </si>
  <si>
    <t>Korytarz piwnic</t>
  </si>
  <si>
    <t>Warsztat hydraulików</t>
  </si>
  <si>
    <t>pom. techniczne</t>
  </si>
  <si>
    <t>04</t>
  </si>
  <si>
    <t xml:space="preserve">3x w tygodniu </t>
  </si>
  <si>
    <t>Hall - komunikacja z łącznikiem podziemnym</t>
  </si>
  <si>
    <t>Uwagi/Wyłączone miesiące ze sprzątania</t>
  </si>
  <si>
    <t>Częstotliwość sprzątania</t>
  </si>
  <si>
    <t>Uwagi - uszczegółowienie użytkownika</t>
  </si>
  <si>
    <t xml:space="preserve">Uwagi - uszczegółowienie funkcji </t>
  </si>
  <si>
    <t>Funkcja pomieszczenia</t>
  </si>
  <si>
    <t>Powierzchnia 
(m2)</t>
  </si>
  <si>
    <t xml:space="preserve">Nr pomieszczenia </t>
  </si>
  <si>
    <t>Kondygnacja</t>
  </si>
  <si>
    <t>Budynek</t>
  </si>
  <si>
    <t>Lp.</t>
  </si>
  <si>
    <t xml:space="preserve">Pawilon Socjalny </t>
  </si>
  <si>
    <t>Znak sprawy: K-2/381/10/2023</t>
  </si>
  <si>
    <t>Załącznik nr 2B do SWZ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</si>
</sst>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* #,##0.00\ &quot;zł&quot;_-;\-* #,##0.00\ &quot;zł&quot;_-;_-* &quot;-&quot;??\ &quot;zł&quot;_-;_-@_-"/>
    <numFmt numFmtId="164" formatCode="_-* #,##0.00\ [$zł-415]_-;\-* #,##0.00\ [$zł-415]_-;_-* &quot;-&quot;??\ [$zł-415]_-;_-@_-"/>
  </numFmts>
  <fonts count="7">
    <font>
      <sz val="11"/>
      <color theme="1"/>
      <name val="Czcionka tekstu podstawowego"/>
      <family val="2"/>
      <charset val="238"/>
    </font>
    <font>
      <sz val="11"/>
      <color theme="1"/>
      <name val="Times New Roman"/>
      <family val="1"/>
      <charset val="238"/>
    </font>
    <font>
      <sz val="11"/>
      <color indexed="8"/>
      <name val="Czcionka tekstu podstawowego"/>
      <family val="2"/>
      <charset val="238"/>
    </font>
    <font>
      <b/>
      <sz val="11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sz val="11"/>
      <color indexed="8"/>
      <name val="Times New Roman"/>
      <family val="1"/>
      <charset val="238"/>
    </font>
    <font>
      <sz val="11"/>
      <name val="Times New Roman"/>
      <family val="1"/>
      <charset val="238"/>
    </font>
  </fonts>
  <fills count="9">
    <fill>
      <patternFill patternType="none"/>
    </fill>
    <fill>
      <patternFill patternType="gray125"/>
    </fill>
    <fill>
      <patternFill patternType="solid">
        <fgColor rgb="FFFCE4D6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4" fontId="2" fillId="0" borderId="0" applyFont="0" applyFill="0" applyBorder="0" applyAlignment="0" applyProtection="0"/>
  </cellStyleXfs>
  <cellXfs count="103">
    <xf numFmtId="0" fontId="0" fillId="0" borderId="0" xfId="0"/>
    <xf numFmtId="0" fontId="1" fillId="0" borderId="0" xfId="0" applyFont="1" applyFill="1" applyBorder="1" applyAlignment="1">
      <alignment horizontal="left" vertical="center"/>
    </xf>
    <xf numFmtId="0" fontId="1" fillId="0" borderId="0" xfId="0" applyFont="1" applyFill="1" applyBorder="1" applyAlignment="1">
      <alignment horizontal="left"/>
    </xf>
    <xf numFmtId="0" fontId="1" fillId="0" borderId="0" xfId="0" applyFont="1" applyFill="1" applyBorder="1" applyAlignment="1">
      <alignment horizontal="left" vertical="center" wrapText="1"/>
    </xf>
    <xf numFmtId="49" fontId="1" fillId="0" borderId="0" xfId="0" applyNumberFormat="1" applyFont="1" applyFill="1" applyBorder="1" applyAlignment="1">
      <alignment horizontal="left" vertical="center" wrapText="1"/>
    </xf>
    <xf numFmtId="0" fontId="1" fillId="0" borderId="0" xfId="0" applyFont="1" applyFill="1" applyBorder="1" applyAlignment="1">
      <alignment horizontal="left" wrapText="1"/>
    </xf>
    <xf numFmtId="164" fontId="1" fillId="0" borderId="0" xfId="0" applyNumberFormat="1" applyFont="1" applyFill="1" applyBorder="1" applyAlignment="1">
      <alignment horizontal="left"/>
    </xf>
    <xf numFmtId="0" fontId="1" fillId="0" borderId="0" xfId="0" applyNumberFormat="1" applyFont="1" applyFill="1" applyBorder="1" applyAlignment="1">
      <alignment horizontal="left"/>
    </xf>
    <xf numFmtId="0" fontId="0" fillId="0" borderId="0" xfId="0" applyBorder="1" applyAlignment="1">
      <alignment wrapText="1"/>
    </xf>
    <xf numFmtId="0" fontId="0" fillId="0" borderId="0" xfId="0" applyBorder="1"/>
    <xf numFmtId="164" fontId="1" fillId="0" borderId="0" xfId="0" applyNumberFormat="1" applyFont="1" applyFill="1" applyBorder="1" applyAlignment="1">
      <alignment horizontal="left" wrapText="1"/>
    </xf>
    <xf numFmtId="0" fontId="0" fillId="0" borderId="0" xfId="0" applyNumberFormat="1"/>
    <xf numFmtId="0" fontId="0" fillId="0" borderId="0" xfId="0" applyAlignment="1">
      <alignment horizontal="left"/>
    </xf>
    <xf numFmtId="0" fontId="0" fillId="0" borderId="0" xfId="0" applyNumberFormat="1" applyBorder="1"/>
    <xf numFmtId="0" fontId="0" fillId="0" borderId="0" xfId="0" applyFill="1" applyBorder="1"/>
    <xf numFmtId="0" fontId="0" fillId="0" borderId="0" xfId="0" applyFill="1" applyBorder="1" applyAlignment="1">
      <alignment wrapText="1"/>
    </xf>
    <xf numFmtId="4" fontId="3" fillId="0" borderId="1" xfId="1" applyNumberFormat="1" applyFont="1" applyBorder="1" applyAlignment="1">
      <alignment horizontal="right" wrapText="1"/>
    </xf>
    <xf numFmtId="0" fontId="3" fillId="0" borderId="1" xfId="0" applyFont="1" applyFill="1" applyBorder="1" applyAlignment="1">
      <alignment horizontal="left" vertical="center" wrapText="1"/>
    </xf>
    <xf numFmtId="0" fontId="1" fillId="0" borderId="2" xfId="1" applyNumberFormat="1" applyFont="1" applyFill="1" applyBorder="1" applyAlignment="1">
      <alignment horizontal="left" vertical="center"/>
    </xf>
    <xf numFmtId="0" fontId="1" fillId="0" borderId="3" xfId="0" applyFont="1" applyFill="1" applyBorder="1" applyAlignment="1">
      <alignment horizontal="left" wrapText="1"/>
    </xf>
    <xf numFmtId="4" fontId="1" fillId="0" borderId="1" xfId="1" applyNumberFormat="1" applyFont="1" applyBorder="1" applyAlignment="1">
      <alignment horizontal="right" vertical="center"/>
    </xf>
    <xf numFmtId="0" fontId="1" fillId="0" borderId="1" xfId="0" applyFont="1" applyFill="1" applyBorder="1" applyAlignment="1">
      <alignment horizontal="left" wrapText="1"/>
    </xf>
    <xf numFmtId="0" fontId="1" fillId="0" borderId="1" xfId="1" applyNumberFormat="1" applyFont="1" applyFill="1" applyBorder="1" applyAlignment="1">
      <alignment horizontal="center" wrapText="1"/>
    </xf>
    <xf numFmtId="4" fontId="4" fillId="0" borderId="1" xfId="0" applyNumberFormat="1" applyFont="1" applyFill="1" applyBorder="1" applyAlignment="1">
      <alignment horizontal="right" vertical="center"/>
    </xf>
    <xf numFmtId="4" fontId="3" fillId="0" borderId="1" xfId="0" applyNumberFormat="1" applyFont="1" applyBorder="1" applyAlignment="1">
      <alignment horizontal="right" vertical="center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/>
    </xf>
    <xf numFmtId="0" fontId="1" fillId="0" borderId="1" xfId="0" applyFont="1" applyFill="1" applyBorder="1" applyAlignment="1">
      <alignment horizontal="left"/>
    </xf>
    <xf numFmtId="0" fontId="1" fillId="0" borderId="1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left" vertical="center" wrapText="1"/>
    </xf>
    <xf numFmtId="4" fontId="5" fillId="0" borderId="1" xfId="0" applyNumberFormat="1" applyFont="1" applyFill="1" applyBorder="1" applyAlignment="1">
      <alignment horizontal="right" vertical="center"/>
    </xf>
    <xf numFmtId="49" fontId="5" fillId="0" borderId="1" xfId="0" applyNumberFormat="1" applyFont="1" applyFill="1" applyBorder="1" applyAlignment="1">
      <alignment horizontal="left" vertical="center"/>
    </xf>
    <xf numFmtId="0" fontId="1" fillId="0" borderId="1" xfId="0" applyFont="1" applyFill="1" applyBorder="1" applyAlignment="1">
      <alignment horizontal="right" vertical="center"/>
    </xf>
    <xf numFmtId="0" fontId="1" fillId="2" borderId="1" xfId="0" applyFont="1" applyFill="1" applyBorder="1" applyAlignment="1">
      <alignment horizontal="left"/>
    </xf>
    <xf numFmtId="0" fontId="1" fillId="2" borderId="1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left" vertical="center"/>
    </xf>
    <xf numFmtId="0" fontId="5" fillId="2" borderId="1" xfId="0" applyFont="1" applyFill="1" applyBorder="1" applyAlignment="1">
      <alignment horizontal="left" vertical="center" wrapText="1"/>
    </xf>
    <xf numFmtId="4" fontId="5" fillId="2" borderId="1" xfId="0" applyNumberFormat="1" applyFont="1" applyFill="1" applyBorder="1" applyAlignment="1">
      <alignment horizontal="right" vertical="center"/>
    </xf>
    <xf numFmtId="49" fontId="5" fillId="2" borderId="1" xfId="0" applyNumberFormat="1" applyFont="1" applyFill="1" applyBorder="1" applyAlignment="1">
      <alignment horizontal="left" vertical="center"/>
    </xf>
    <xf numFmtId="0" fontId="1" fillId="5" borderId="1" xfId="0" applyFont="1" applyFill="1" applyBorder="1" applyAlignment="1">
      <alignment horizontal="left"/>
    </xf>
    <xf numFmtId="0" fontId="1" fillId="5" borderId="1" xfId="0" applyFont="1" applyFill="1" applyBorder="1" applyAlignment="1">
      <alignment horizontal="left" vertical="center" wrapText="1"/>
    </xf>
    <xf numFmtId="0" fontId="1" fillId="5" borderId="1" xfId="0" applyFont="1" applyFill="1" applyBorder="1" applyAlignment="1">
      <alignment horizontal="left" vertical="center"/>
    </xf>
    <xf numFmtId="4" fontId="1" fillId="5" borderId="1" xfId="0" applyNumberFormat="1" applyFont="1" applyFill="1" applyBorder="1" applyAlignment="1">
      <alignment horizontal="right" vertical="center"/>
    </xf>
    <xf numFmtId="0" fontId="5" fillId="2" borderId="1" xfId="0" applyNumberFormat="1" applyFont="1" applyFill="1" applyBorder="1" applyAlignment="1" applyProtection="1">
      <alignment horizontal="left" vertical="center" wrapText="1"/>
    </xf>
    <xf numFmtId="0" fontId="5" fillId="2" borderId="1" xfId="0" applyNumberFormat="1" applyFont="1" applyFill="1" applyBorder="1" applyAlignment="1" applyProtection="1">
      <alignment horizontal="left" vertical="center"/>
    </xf>
    <xf numFmtId="4" fontId="5" fillId="2" borderId="1" xfId="0" applyNumberFormat="1" applyFont="1" applyFill="1" applyBorder="1" applyAlignment="1" applyProtection="1">
      <alignment horizontal="right" vertical="center"/>
    </xf>
    <xf numFmtId="0" fontId="1" fillId="8" borderId="1" xfId="0" applyFont="1" applyFill="1" applyBorder="1" applyAlignment="1">
      <alignment horizontal="left" vertical="center" wrapText="1"/>
    </xf>
    <xf numFmtId="0" fontId="1" fillId="0" borderId="1" xfId="0" applyFont="1" applyBorder="1" applyAlignment="1">
      <alignment horizontal="left"/>
    </xf>
    <xf numFmtId="4" fontId="1" fillId="0" borderId="1" xfId="0" applyNumberFormat="1" applyFont="1" applyFill="1" applyBorder="1" applyAlignment="1">
      <alignment horizontal="right" vertical="center"/>
    </xf>
    <xf numFmtId="0" fontId="1" fillId="2" borderId="1" xfId="0" applyFont="1" applyFill="1" applyBorder="1" applyAlignment="1">
      <alignment horizontal="left" wrapText="1"/>
    </xf>
    <xf numFmtId="0" fontId="1" fillId="8" borderId="1" xfId="0" applyFont="1" applyFill="1" applyBorder="1" applyAlignment="1">
      <alignment horizontal="left"/>
    </xf>
    <xf numFmtId="0" fontId="5" fillId="8" borderId="1" xfId="0" applyNumberFormat="1" applyFont="1" applyFill="1" applyBorder="1" applyAlignment="1" applyProtection="1">
      <alignment horizontal="left" vertical="center"/>
    </xf>
    <xf numFmtId="0" fontId="5" fillId="8" borderId="1" xfId="0" applyNumberFormat="1" applyFont="1" applyFill="1" applyBorder="1" applyAlignment="1" applyProtection="1">
      <alignment horizontal="left" vertical="center" wrapText="1"/>
    </xf>
    <xf numFmtId="4" fontId="5" fillId="8" borderId="1" xfId="0" applyNumberFormat="1" applyFont="1" applyFill="1" applyBorder="1" applyAlignment="1" applyProtection="1">
      <alignment horizontal="right" vertical="center"/>
    </xf>
    <xf numFmtId="0" fontId="6" fillId="7" borderId="1" xfId="0" applyFont="1" applyFill="1" applyBorder="1" applyAlignment="1">
      <alignment horizontal="left"/>
    </xf>
    <xf numFmtId="0" fontId="1" fillId="7" borderId="1" xfId="0" applyFont="1" applyFill="1" applyBorder="1" applyAlignment="1">
      <alignment horizontal="left" vertical="center" wrapText="1"/>
    </xf>
    <xf numFmtId="0" fontId="5" fillId="7" borderId="1" xfId="0" applyNumberFormat="1" applyFont="1" applyFill="1" applyBorder="1" applyAlignment="1" applyProtection="1">
      <alignment horizontal="left" vertical="center"/>
    </xf>
    <xf numFmtId="0" fontId="5" fillId="7" borderId="1" xfId="0" applyNumberFormat="1" applyFont="1" applyFill="1" applyBorder="1" applyAlignment="1" applyProtection="1">
      <alignment horizontal="left" vertical="center" wrapText="1"/>
    </xf>
    <xf numFmtId="4" fontId="5" fillId="7" borderId="1" xfId="0" applyNumberFormat="1" applyFont="1" applyFill="1" applyBorder="1" applyAlignment="1" applyProtection="1">
      <alignment horizontal="right" vertical="center"/>
    </xf>
    <xf numFmtId="0" fontId="5" fillId="5" borderId="1" xfId="0" applyNumberFormat="1" applyFont="1" applyFill="1" applyBorder="1" applyAlignment="1" applyProtection="1">
      <alignment horizontal="left" vertical="center"/>
    </xf>
    <xf numFmtId="0" fontId="5" fillId="5" borderId="1" xfId="0" applyNumberFormat="1" applyFont="1" applyFill="1" applyBorder="1" applyAlignment="1" applyProtection="1">
      <alignment horizontal="left" vertical="center" wrapText="1"/>
    </xf>
    <xf numFmtId="4" fontId="5" fillId="5" borderId="1" xfId="0" applyNumberFormat="1" applyFont="1" applyFill="1" applyBorder="1" applyAlignment="1" applyProtection="1">
      <alignment horizontal="right" vertical="center"/>
    </xf>
    <xf numFmtId="0" fontId="1" fillId="4" borderId="1" xfId="0" applyFont="1" applyFill="1" applyBorder="1" applyAlignment="1">
      <alignment horizontal="left"/>
    </xf>
    <xf numFmtId="0" fontId="1" fillId="4" borderId="1" xfId="0" applyFont="1" applyFill="1" applyBorder="1" applyAlignment="1">
      <alignment horizontal="left" vertical="center" wrapText="1"/>
    </xf>
    <xf numFmtId="4" fontId="1" fillId="4" borderId="1" xfId="0" applyNumberFormat="1" applyFont="1" applyFill="1" applyBorder="1" applyAlignment="1">
      <alignment horizontal="right" vertical="center" wrapText="1"/>
    </xf>
    <xf numFmtId="0" fontId="5" fillId="0" borderId="1" xfId="0" applyNumberFormat="1" applyFont="1" applyFill="1" applyBorder="1" applyAlignment="1" applyProtection="1">
      <alignment horizontal="left" vertical="center" wrapText="1"/>
    </xf>
    <xf numFmtId="4" fontId="5" fillId="0" borderId="1" xfId="0" applyNumberFormat="1" applyFont="1" applyFill="1" applyBorder="1" applyAlignment="1" applyProtection="1">
      <alignment horizontal="right" vertical="center"/>
    </xf>
    <xf numFmtId="0" fontId="5" fillId="0" borderId="1" xfId="0" applyNumberFormat="1" applyFont="1" applyFill="1" applyBorder="1" applyAlignment="1" applyProtection="1">
      <alignment horizontal="left" vertical="center"/>
    </xf>
    <xf numFmtId="0" fontId="1" fillId="5" borderId="1" xfId="0" applyFont="1" applyFill="1" applyBorder="1" applyAlignment="1">
      <alignment horizontal="left" wrapText="1"/>
    </xf>
    <xf numFmtId="0" fontId="1" fillId="6" borderId="1" xfId="0" applyFont="1" applyFill="1" applyBorder="1" applyAlignment="1">
      <alignment horizontal="left" wrapText="1"/>
    </xf>
    <xf numFmtId="0" fontId="1" fillId="6" borderId="1" xfId="0" applyFont="1" applyFill="1" applyBorder="1" applyAlignment="1">
      <alignment horizontal="left" vertical="center" wrapText="1"/>
    </xf>
    <xf numFmtId="0" fontId="5" fillId="6" borderId="1" xfId="0" applyNumberFormat="1" applyFont="1" applyFill="1" applyBorder="1" applyAlignment="1" applyProtection="1">
      <alignment horizontal="left" vertical="center"/>
    </xf>
    <xf numFmtId="0" fontId="5" fillId="6" borderId="1" xfId="0" applyNumberFormat="1" applyFont="1" applyFill="1" applyBorder="1" applyAlignment="1" applyProtection="1">
      <alignment horizontal="left" vertical="center" wrapText="1"/>
    </xf>
    <xf numFmtId="4" fontId="5" fillId="6" borderId="1" xfId="0" applyNumberFormat="1" applyFont="1" applyFill="1" applyBorder="1" applyAlignment="1" applyProtection="1">
      <alignment horizontal="right" vertical="center"/>
    </xf>
    <xf numFmtId="0" fontId="1" fillId="6" borderId="1" xfId="0" applyFont="1" applyFill="1" applyBorder="1" applyAlignment="1">
      <alignment horizontal="left"/>
    </xf>
    <xf numFmtId="0" fontId="1" fillId="7" borderId="1" xfId="0" applyFont="1" applyFill="1" applyBorder="1" applyAlignment="1">
      <alignment horizontal="left"/>
    </xf>
    <xf numFmtId="4" fontId="1" fillId="7" borderId="1" xfId="0" applyNumberFormat="1" applyFont="1" applyFill="1" applyBorder="1" applyAlignment="1">
      <alignment horizontal="right" vertical="center"/>
    </xf>
    <xf numFmtId="0" fontId="1" fillId="7" borderId="1" xfId="0" applyFont="1" applyFill="1" applyBorder="1" applyAlignment="1">
      <alignment horizontal="left" vertical="center"/>
    </xf>
    <xf numFmtId="0" fontId="1" fillId="7" borderId="1" xfId="0" applyFont="1" applyFill="1" applyBorder="1" applyAlignment="1">
      <alignment horizontal="left" wrapText="1"/>
    </xf>
    <xf numFmtId="0" fontId="5" fillId="0" borderId="0" xfId="1" applyNumberFormat="1" applyFont="1" applyFill="1" applyBorder="1" applyAlignment="1">
      <alignment horizontal="center" vertical="center" wrapText="1"/>
    </xf>
    <xf numFmtId="4" fontId="5" fillId="5" borderId="1" xfId="0" applyNumberFormat="1" applyFont="1" applyFill="1" applyBorder="1" applyAlignment="1">
      <alignment horizontal="right" vertical="center"/>
    </xf>
    <xf numFmtId="49" fontId="5" fillId="5" borderId="1" xfId="0" applyNumberFormat="1" applyFont="1" applyFill="1" applyBorder="1" applyAlignment="1">
      <alignment horizontal="left" vertical="center"/>
    </xf>
    <xf numFmtId="0" fontId="5" fillId="5" borderId="1" xfId="0" applyFont="1" applyFill="1" applyBorder="1" applyAlignment="1">
      <alignment horizontal="left" vertical="center" wrapText="1"/>
    </xf>
    <xf numFmtId="0" fontId="5" fillId="0" borderId="1" xfId="1" applyNumberFormat="1" applyFont="1" applyFill="1" applyBorder="1" applyAlignment="1">
      <alignment horizontal="center" vertical="center" wrapText="1"/>
    </xf>
    <xf numFmtId="0" fontId="5" fillId="0" borderId="1" xfId="1" applyNumberFormat="1" applyFont="1" applyBorder="1" applyAlignment="1">
      <alignment horizontal="center" vertical="center" wrapText="1"/>
    </xf>
    <xf numFmtId="0" fontId="5" fillId="0" borderId="1" xfId="1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right"/>
    </xf>
    <xf numFmtId="0" fontId="5" fillId="0" borderId="1" xfId="0" applyFont="1" applyBorder="1" applyAlignment="1">
      <alignment horizontal="center"/>
    </xf>
    <xf numFmtId="0" fontId="1" fillId="4" borderId="1" xfId="1" applyNumberFormat="1" applyFont="1" applyFill="1" applyBorder="1" applyAlignment="1">
      <alignment horizontal="left" vertical="center"/>
    </xf>
    <xf numFmtId="0" fontId="1" fillId="0" borderId="4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left" wrapText="1"/>
    </xf>
    <xf numFmtId="0" fontId="1" fillId="3" borderId="1" xfId="1" applyNumberFormat="1" applyFont="1" applyFill="1" applyBorder="1" applyAlignment="1">
      <alignment horizontal="left"/>
    </xf>
    <xf numFmtId="0" fontId="1" fillId="2" borderId="1" xfId="1" applyNumberFormat="1" applyFont="1" applyFill="1" applyBorder="1" applyAlignment="1">
      <alignment horizontal="left"/>
    </xf>
    <xf numFmtId="0" fontId="0" fillId="2" borderId="1" xfId="0" applyFill="1" applyBorder="1" applyAlignment="1">
      <alignment horizontal="left"/>
    </xf>
    <xf numFmtId="0" fontId="1" fillId="0" borderId="1" xfId="1" applyNumberFormat="1" applyFont="1" applyFill="1" applyBorder="1" applyAlignment="1">
      <alignment horizontal="left"/>
    </xf>
    <xf numFmtId="0" fontId="0" fillId="0" borderId="1" xfId="0" applyFill="1" applyBorder="1" applyAlignment="1">
      <alignment horizontal="left"/>
    </xf>
    <xf numFmtId="0" fontId="1" fillId="0" borderId="1" xfId="1" applyNumberFormat="1" applyFont="1" applyBorder="1" applyAlignment="1">
      <alignment horizontal="left" vertical="center"/>
    </xf>
    <xf numFmtId="0" fontId="1" fillId="7" borderId="1" xfId="1" applyNumberFormat="1" applyFont="1" applyFill="1" applyBorder="1" applyAlignment="1">
      <alignment horizontal="left" vertical="center" wrapText="1"/>
    </xf>
    <xf numFmtId="0" fontId="1" fillId="6" borderId="1" xfId="1" applyNumberFormat="1" applyFont="1" applyFill="1" applyBorder="1" applyAlignment="1">
      <alignment horizontal="left" vertical="center" wrapText="1"/>
    </xf>
    <xf numFmtId="0" fontId="1" fillId="5" borderId="1" xfId="0" applyFont="1" applyFill="1" applyBorder="1" applyAlignment="1">
      <alignment horizontal="left" wrapText="1"/>
    </xf>
    <xf numFmtId="0" fontId="0" fillId="5" borderId="1" xfId="0" applyFill="1" applyBorder="1" applyAlignment="1">
      <alignment horizontal="left" wrapText="1"/>
    </xf>
    <xf numFmtId="0" fontId="4" fillId="0" borderId="0" xfId="0" applyFont="1" applyAlignment="1">
      <alignment horizontal="right" vertical="center"/>
    </xf>
  </cellXfs>
  <cellStyles count="2">
    <cellStyle name="Normalny" xfId="0" builtinId="0"/>
    <cellStyle name="Walutowy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L234"/>
  <sheetViews>
    <sheetView tabSelected="1" zoomScale="130" zoomScaleNormal="130" workbookViewId="0">
      <pane ySplit="4" topLeftCell="A5" activePane="bottomLeft" state="frozen"/>
      <selection pane="bottomLeft" activeCell="I2" sqref="I2"/>
    </sheetView>
  </sheetViews>
  <sheetFormatPr defaultRowHeight="15"/>
  <cols>
    <col min="1" max="1" width="3.5" style="1" bestFit="1" customWidth="1"/>
    <col min="2" max="2" width="5.625" style="1" customWidth="1"/>
    <col min="3" max="3" width="20.5" style="3" bestFit="1" customWidth="1"/>
    <col min="4" max="4" width="11.875" style="3" customWidth="1"/>
    <col min="5" max="5" width="11.125" style="1" customWidth="1"/>
    <col min="6" max="6" width="10.75" style="1" customWidth="1"/>
    <col min="7" max="7" width="15.125" style="3" customWidth="1"/>
    <col min="8" max="8" width="23.5" style="1" customWidth="1"/>
    <col min="9" max="9" width="20.5" style="1" customWidth="1"/>
    <col min="10" max="10" width="16" style="1" customWidth="1"/>
    <col min="11" max="11" width="12" style="2" customWidth="1"/>
    <col min="12" max="16384" width="9" style="1"/>
  </cols>
  <sheetData>
    <row r="1" spans="1:12" ht="15.75">
      <c r="I1" s="102" t="s">
        <v>142</v>
      </c>
    </row>
    <row r="2" spans="1:12" ht="15.75">
      <c r="I2" s="102" t="s">
        <v>141</v>
      </c>
    </row>
    <row r="3" spans="1:12">
      <c r="A3" s="90" t="s">
        <v>140</v>
      </c>
      <c r="B3" s="90"/>
      <c r="C3" s="90"/>
    </row>
    <row r="4" spans="1:12" ht="85.5" customHeight="1">
      <c r="A4" s="88" t="s">
        <v>139</v>
      </c>
      <c r="B4" s="87" t="s">
        <v>11</v>
      </c>
      <c r="C4" s="86" t="s">
        <v>138</v>
      </c>
      <c r="D4" s="85" t="s">
        <v>137</v>
      </c>
      <c r="E4" s="85" t="s">
        <v>136</v>
      </c>
      <c r="F4" s="85" t="s">
        <v>135</v>
      </c>
      <c r="G4" s="85" t="s">
        <v>134</v>
      </c>
      <c r="H4" s="85" t="s">
        <v>133</v>
      </c>
      <c r="I4" s="85" t="s">
        <v>132</v>
      </c>
      <c r="J4" s="84" t="s">
        <v>131</v>
      </c>
      <c r="K4" s="84" t="s">
        <v>130</v>
      </c>
    </row>
    <row r="5" spans="1:12" ht="29.25" customHeight="1">
      <c r="A5" s="33">
        <v>1</v>
      </c>
      <c r="B5" s="33">
        <v>7</v>
      </c>
      <c r="C5" s="45" t="s">
        <v>54</v>
      </c>
      <c r="D5" s="37" t="s">
        <v>37</v>
      </c>
      <c r="E5" s="39"/>
      <c r="F5" s="38">
        <v>116.68</v>
      </c>
      <c r="G5" s="37" t="s">
        <v>3</v>
      </c>
      <c r="H5" s="37" t="s">
        <v>129</v>
      </c>
      <c r="I5" s="36"/>
      <c r="J5" s="36" t="s">
        <v>128</v>
      </c>
      <c r="K5" s="34"/>
    </row>
    <row r="6" spans="1:12" ht="15" customHeight="1">
      <c r="A6" s="33">
        <v>2</v>
      </c>
      <c r="B6" s="33">
        <v>7</v>
      </c>
      <c r="C6" s="45" t="s">
        <v>54</v>
      </c>
      <c r="D6" s="45" t="s">
        <v>37</v>
      </c>
      <c r="E6" s="45"/>
      <c r="F6" s="46">
        <v>13.27</v>
      </c>
      <c r="G6" s="44" t="s">
        <v>3</v>
      </c>
      <c r="H6" s="44" t="s">
        <v>94</v>
      </c>
      <c r="I6" s="45"/>
      <c r="J6" s="45" t="s">
        <v>128</v>
      </c>
      <c r="K6" s="34"/>
    </row>
    <row r="7" spans="1:12" ht="15" customHeight="1">
      <c r="A7" s="33">
        <v>3</v>
      </c>
      <c r="B7" s="33">
        <v>4</v>
      </c>
      <c r="C7" s="83" t="s">
        <v>54</v>
      </c>
      <c r="D7" s="83" t="s">
        <v>37</v>
      </c>
      <c r="E7" s="82" t="s">
        <v>127</v>
      </c>
      <c r="F7" s="81">
        <v>56</v>
      </c>
      <c r="G7" s="61" t="s">
        <v>32</v>
      </c>
      <c r="H7" s="61" t="s">
        <v>32</v>
      </c>
      <c r="I7" s="60" t="s">
        <v>30</v>
      </c>
      <c r="J7" s="60" t="s">
        <v>29</v>
      </c>
      <c r="K7" s="40" t="s">
        <v>59</v>
      </c>
    </row>
    <row r="8" spans="1:12" ht="15" customHeight="1">
      <c r="A8" s="33">
        <v>6</v>
      </c>
      <c r="B8" s="33">
        <v>7</v>
      </c>
      <c r="C8" s="45" t="s">
        <v>54</v>
      </c>
      <c r="D8" s="45" t="s">
        <v>37</v>
      </c>
      <c r="E8" s="45"/>
      <c r="F8" s="46">
        <v>15.94</v>
      </c>
      <c r="G8" s="44" t="s">
        <v>3</v>
      </c>
      <c r="H8" s="44" t="s">
        <v>124</v>
      </c>
      <c r="I8" s="45"/>
      <c r="J8" s="45" t="s">
        <v>112</v>
      </c>
      <c r="K8" s="34"/>
    </row>
    <row r="9" spans="1:12">
      <c r="A9" s="33">
        <v>11</v>
      </c>
      <c r="B9" s="33">
        <v>2</v>
      </c>
      <c r="C9" s="78" t="s">
        <v>54</v>
      </c>
      <c r="D9" s="78" t="s">
        <v>37</v>
      </c>
      <c r="E9" s="78"/>
      <c r="F9" s="77">
        <v>55</v>
      </c>
      <c r="G9" s="56" t="s">
        <v>126</v>
      </c>
      <c r="H9" s="56" t="s">
        <v>125</v>
      </c>
      <c r="I9" s="78" t="s">
        <v>14</v>
      </c>
      <c r="J9" s="78" t="s">
        <v>22</v>
      </c>
      <c r="K9" s="76"/>
    </row>
    <row r="10" spans="1:12">
      <c r="A10" s="33">
        <v>13</v>
      </c>
      <c r="B10" s="33">
        <v>7</v>
      </c>
      <c r="C10" s="45" t="s">
        <v>54</v>
      </c>
      <c r="D10" s="45" t="s">
        <v>37</v>
      </c>
      <c r="E10" s="45"/>
      <c r="F10" s="46">
        <v>46.16</v>
      </c>
      <c r="G10" s="44" t="s">
        <v>3</v>
      </c>
      <c r="H10" s="44" t="s">
        <v>124</v>
      </c>
      <c r="I10" s="45"/>
      <c r="J10" s="45" t="s">
        <v>80</v>
      </c>
      <c r="K10" s="34"/>
      <c r="L10" s="80"/>
    </row>
    <row r="11" spans="1:12" ht="30">
      <c r="A11" s="33">
        <v>16</v>
      </c>
      <c r="B11" s="33">
        <v>2</v>
      </c>
      <c r="C11" s="57" t="s">
        <v>54</v>
      </c>
      <c r="D11" s="57" t="s">
        <v>37</v>
      </c>
      <c r="E11" s="57" t="s">
        <v>123</v>
      </c>
      <c r="F11" s="59">
        <v>25.5</v>
      </c>
      <c r="G11" s="58" t="s">
        <v>62</v>
      </c>
      <c r="H11" s="58" t="s">
        <v>122</v>
      </c>
      <c r="I11" s="57" t="s">
        <v>121</v>
      </c>
      <c r="J11" s="56" t="s">
        <v>35</v>
      </c>
      <c r="K11" s="76"/>
      <c r="L11" s="2"/>
    </row>
    <row r="12" spans="1:12" ht="30">
      <c r="A12" s="33">
        <v>17</v>
      </c>
      <c r="B12" s="33">
        <v>2</v>
      </c>
      <c r="C12" s="57" t="s">
        <v>54</v>
      </c>
      <c r="D12" s="57" t="s">
        <v>37</v>
      </c>
      <c r="E12" s="57" t="s">
        <v>123</v>
      </c>
      <c r="F12" s="59">
        <v>6.27</v>
      </c>
      <c r="G12" s="58" t="s">
        <v>62</v>
      </c>
      <c r="H12" s="58" t="s">
        <v>122</v>
      </c>
      <c r="I12" s="57" t="s">
        <v>121</v>
      </c>
      <c r="J12" s="56" t="s">
        <v>35</v>
      </c>
      <c r="K12" s="79"/>
      <c r="L12" s="2"/>
    </row>
    <row r="13" spans="1:12" ht="30">
      <c r="A13" s="33">
        <v>18</v>
      </c>
      <c r="B13" s="33">
        <v>2</v>
      </c>
      <c r="C13" s="57" t="s">
        <v>54</v>
      </c>
      <c r="D13" s="57" t="s">
        <v>37</v>
      </c>
      <c r="E13" s="57" t="s">
        <v>123</v>
      </c>
      <c r="F13" s="59">
        <v>4.42</v>
      </c>
      <c r="G13" s="58" t="s">
        <v>62</v>
      </c>
      <c r="H13" s="58" t="s">
        <v>122</v>
      </c>
      <c r="I13" s="57" t="s">
        <v>121</v>
      </c>
      <c r="J13" s="56" t="s">
        <v>35</v>
      </c>
      <c r="K13" s="76"/>
      <c r="L13" s="2"/>
    </row>
    <row r="14" spans="1:12" ht="30">
      <c r="A14" s="33">
        <v>19</v>
      </c>
      <c r="B14" s="33">
        <v>2</v>
      </c>
      <c r="C14" s="57" t="s">
        <v>54</v>
      </c>
      <c r="D14" s="57" t="s">
        <v>37</v>
      </c>
      <c r="E14" s="57" t="s">
        <v>123</v>
      </c>
      <c r="F14" s="59">
        <v>6.38</v>
      </c>
      <c r="G14" s="58" t="s">
        <v>62</v>
      </c>
      <c r="H14" s="58" t="s">
        <v>122</v>
      </c>
      <c r="I14" s="57" t="s">
        <v>121</v>
      </c>
      <c r="J14" s="56" t="s">
        <v>35</v>
      </c>
      <c r="K14" s="79"/>
    </row>
    <row r="15" spans="1:12" ht="30">
      <c r="A15" s="33">
        <v>22</v>
      </c>
      <c r="B15" s="33">
        <v>3</v>
      </c>
      <c r="C15" s="72" t="s">
        <v>54</v>
      </c>
      <c r="D15" s="72" t="s">
        <v>37</v>
      </c>
      <c r="E15" s="72">
        <v>100</v>
      </c>
      <c r="F15" s="74">
        <v>8.1199999999999992</v>
      </c>
      <c r="G15" s="73" t="s">
        <v>72</v>
      </c>
      <c r="H15" s="73" t="s">
        <v>120</v>
      </c>
      <c r="I15" s="72"/>
      <c r="J15" s="72" t="s">
        <v>29</v>
      </c>
      <c r="K15" s="70"/>
    </row>
    <row r="16" spans="1:12">
      <c r="A16" s="33">
        <v>23</v>
      </c>
      <c r="B16" s="33">
        <v>3</v>
      </c>
      <c r="C16" s="72" t="s">
        <v>54</v>
      </c>
      <c r="D16" s="72" t="s">
        <v>37</v>
      </c>
      <c r="E16" s="72">
        <v>100</v>
      </c>
      <c r="F16" s="74">
        <v>10.27</v>
      </c>
      <c r="G16" s="73" t="s">
        <v>72</v>
      </c>
      <c r="H16" s="73" t="s">
        <v>119</v>
      </c>
      <c r="I16" s="72"/>
      <c r="J16" s="72" t="s">
        <v>29</v>
      </c>
      <c r="K16" s="75"/>
    </row>
    <row r="17" spans="1:11">
      <c r="A17" s="33">
        <v>24</v>
      </c>
      <c r="B17" s="33">
        <v>3</v>
      </c>
      <c r="C17" s="72" t="s">
        <v>54</v>
      </c>
      <c r="D17" s="72" t="s">
        <v>37</v>
      </c>
      <c r="E17" s="72">
        <v>100</v>
      </c>
      <c r="F17" s="74">
        <v>6.26</v>
      </c>
      <c r="G17" s="73" t="s">
        <v>72</v>
      </c>
      <c r="H17" s="73" t="s">
        <v>118</v>
      </c>
      <c r="I17" s="72"/>
      <c r="J17" s="72" t="s">
        <v>29</v>
      </c>
      <c r="K17" s="70"/>
    </row>
    <row r="18" spans="1:11" ht="30">
      <c r="A18" s="33"/>
      <c r="B18" s="33">
        <v>3</v>
      </c>
      <c r="C18" s="72" t="s">
        <v>54</v>
      </c>
      <c r="D18" s="72" t="s">
        <v>37</v>
      </c>
      <c r="E18" s="72">
        <v>101</v>
      </c>
      <c r="F18" s="74">
        <v>6.26</v>
      </c>
      <c r="G18" s="73" t="s">
        <v>72</v>
      </c>
      <c r="H18" s="73" t="s">
        <v>117</v>
      </c>
      <c r="I18" s="72"/>
      <c r="J18" s="73" t="s">
        <v>35</v>
      </c>
      <c r="K18" s="70"/>
    </row>
    <row r="19" spans="1:11" ht="30">
      <c r="A19" s="33"/>
      <c r="B19" s="33">
        <v>3</v>
      </c>
      <c r="C19" s="72" t="s">
        <v>54</v>
      </c>
      <c r="D19" s="72" t="s">
        <v>37</v>
      </c>
      <c r="E19" s="72">
        <v>101</v>
      </c>
      <c r="F19" s="74">
        <v>10.37</v>
      </c>
      <c r="G19" s="73" t="s">
        <v>72</v>
      </c>
      <c r="H19" s="73" t="s">
        <v>116</v>
      </c>
      <c r="I19" s="72"/>
      <c r="J19" s="73" t="s">
        <v>35</v>
      </c>
      <c r="K19" s="70"/>
    </row>
    <row r="20" spans="1:11" ht="30">
      <c r="A20" s="33"/>
      <c r="B20" s="33">
        <v>3</v>
      </c>
      <c r="C20" s="72" t="s">
        <v>54</v>
      </c>
      <c r="D20" s="72" t="s">
        <v>37</v>
      </c>
      <c r="E20" s="72">
        <v>101</v>
      </c>
      <c r="F20" s="74">
        <v>8.16</v>
      </c>
      <c r="G20" s="73" t="s">
        <v>72</v>
      </c>
      <c r="H20" s="73" t="s">
        <v>115</v>
      </c>
      <c r="I20" s="72"/>
      <c r="J20" s="73" t="s">
        <v>35</v>
      </c>
      <c r="K20" s="70"/>
    </row>
    <row r="21" spans="1:11" ht="30">
      <c r="A21" s="33">
        <v>28</v>
      </c>
      <c r="B21" s="33">
        <v>2</v>
      </c>
      <c r="C21" s="78" t="s">
        <v>54</v>
      </c>
      <c r="D21" s="78" t="s">
        <v>37</v>
      </c>
      <c r="E21" s="78" t="s">
        <v>114</v>
      </c>
      <c r="F21" s="77">
        <v>12.32</v>
      </c>
      <c r="G21" s="58" t="s">
        <v>62</v>
      </c>
      <c r="H21" s="56" t="s">
        <v>107</v>
      </c>
      <c r="I21" s="56" t="s">
        <v>106</v>
      </c>
      <c r="J21" s="56" t="s">
        <v>35</v>
      </c>
      <c r="K21" s="79"/>
    </row>
    <row r="22" spans="1:11">
      <c r="A22" s="33">
        <v>29</v>
      </c>
      <c r="B22" s="33">
        <v>7</v>
      </c>
      <c r="C22" s="45" t="s">
        <v>54</v>
      </c>
      <c r="D22" s="45" t="s">
        <v>37</v>
      </c>
      <c r="E22" s="45"/>
      <c r="F22" s="46">
        <v>14.82</v>
      </c>
      <c r="G22" s="44" t="s">
        <v>3</v>
      </c>
      <c r="H22" s="44" t="s">
        <v>113</v>
      </c>
      <c r="I22" s="45"/>
      <c r="J22" s="45" t="s">
        <v>112</v>
      </c>
      <c r="K22" s="50"/>
    </row>
    <row r="23" spans="1:11">
      <c r="A23" s="33">
        <v>30</v>
      </c>
      <c r="B23" s="33">
        <v>7</v>
      </c>
      <c r="C23" s="45" t="s">
        <v>54</v>
      </c>
      <c r="D23" s="45" t="s">
        <v>37</v>
      </c>
      <c r="E23" s="45"/>
      <c r="F23" s="46">
        <v>24.97</v>
      </c>
      <c r="G23" s="44" t="s">
        <v>3</v>
      </c>
      <c r="H23" s="44" t="s">
        <v>111</v>
      </c>
      <c r="I23" s="45"/>
      <c r="J23" s="45" t="s">
        <v>80</v>
      </c>
      <c r="K23" s="34"/>
    </row>
    <row r="24" spans="1:11" ht="30">
      <c r="A24" s="33">
        <v>31</v>
      </c>
      <c r="B24" s="33">
        <v>1</v>
      </c>
      <c r="C24" s="29" t="s">
        <v>54</v>
      </c>
      <c r="D24" s="29" t="s">
        <v>37</v>
      </c>
      <c r="E24" s="29" t="s">
        <v>110</v>
      </c>
      <c r="F24" s="49">
        <v>43.13</v>
      </c>
      <c r="G24" s="28" t="s">
        <v>40</v>
      </c>
      <c r="H24" s="28" t="s">
        <v>106</v>
      </c>
      <c r="I24" s="29" t="s">
        <v>106</v>
      </c>
      <c r="J24" s="28" t="s">
        <v>22</v>
      </c>
      <c r="K24" s="27"/>
    </row>
    <row r="25" spans="1:11" ht="30">
      <c r="A25" s="33">
        <v>32</v>
      </c>
      <c r="B25" s="33">
        <v>2</v>
      </c>
      <c r="C25" s="78" t="s">
        <v>54</v>
      </c>
      <c r="D25" s="78" t="s">
        <v>37</v>
      </c>
      <c r="E25" s="78" t="s">
        <v>109</v>
      </c>
      <c r="F25" s="77">
        <v>33.92</v>
      </c>
      <c r="G25" s="56" t="s">
        <v>108</v>
      </c>
      <c r="H25" s="56" t="s">
        <v>107</v>
      </c>
      <c r="I25" s="78" t="s">
        <v>106</v>
      </c>
      <c r="J25" s="56" t="s">
        <v>35</v>
      </c>
      <c r="K25" s="79"/>
    </row>
    <row r="26" spans="1:11" ht="30">
      <c r="A26" s="33">
        <v>33</v>
      </c>
      <c r="B26" s="33">
        <v>2</v>
      </c>
      <c r="C26" s="57" t="s">
        <v>54</v>
      </c>
      <c r="D26" s="57" t="s">
        <v>37</v>
      </c>
      <c r="E26" s="57" t="s">
        <v>105</v>
      </c>
      <c r="F26" s="59">
        <v>33.92</v>
      </c>
      <c r="G26" s="58" t="s">
        <v>62</v>
      </c>
      <c r="H26" s="58" t="s">
        <v>104</v>
      </c>
      <c r="I26" s="57" t="s">
        <v>103</v>
      </c>
      <c r="J26" s="56" t="s">
        <v>35</v>
      </c>
      <c r="K26" s="76"/>
    </row>
    <row r="27" spans="1:11">
      <c r="A27" s="33">
        <v>34</v>
      </c>
      <c r="B27" s="33">
        <v>7</v>
      </c>
      <c r="C27" s="45" t="s">
        <v>54</v>
      </c>
      <c r="D27" s="45" t="s">
        <v>37</v>
      </c>
      <c r="E27" s="45"/>
      <c r="F27" s="46">
        <v>17.399999999999999</v>
      </c>
      <c r="G27" s="44" t="s">
        <v>3</v>
      </c>
      <c r="H27" s="44" t="s">
        <v>102</v>
      </c>
      <c r="I27" s="45"/>
      <c r="J27" s="45" t="s">
        <v>80</v>
      </c>
      <c r="K27" s="34"/>
    </row>
    <row r="28" spans="1:11" ht="30">
      <c r="A28" s="33">
        <v>35</v>
      </c>
      <c r="B28" s="33">
        <v>2</v>
      </c>
      <c r="C28" s="78" t="s">
        <v>54</v>
      </c>
      <c r="D28" s="78" t="s">
        <v>37</v>
      </c>
      <c r="E28" s="78" t="s">
        <v>101</v>
      </c>
      <c r="F28" s="77">
        <v>27.5</v>
      </c>
      <c r="G28" s="58" t="s">
        <v>62</v>
      </c>
      <c r="H28" s="56" t="s">
        <v>100</v>
      </c>
      <c r="I28" s="56" t="s">
        <v>99</v>
      </c>
      <c r="J28" s="56" t="s">
        <v>35</v>
      </c>
      <c r="K28" s="76"/>
    </row>
    <row r="29" spans="1:11">
      <c r="A29" s="33">
        <v>36</v>
      </c>
      <c r="B29" s="33">
        <v>7</v>
      </c>
      <c r="C29" s="45" t="s">
        <v>54</v>
      </c>
      <c r="D29" s="45" t="s">
        <v>17</v>
      </c>
      <c r="E29" s="45"/>
      <c r="F29" s="46">
        <v>11.3</v>
      </c>
      <c r="G29" s="44" t="s">
        <v>3</v>
      </c>
      <c r="H29" s="44" t="s">
        <v>98</v>
      </c>
      <c r="I29" s="45"/>
      <c r="J29" s="45" t="s">
        <v>29</v>
      </c>
      <c r="K29" s="34"/>
    </row>
    <row r="30" spans="1:11">
      <c r="A30" s="33">
        <v>37</v>
      </c>
      <c r="B30" s="33">
        <v>7</v>
      </c>
      <c r="C30" s="45" t="s">
        <v>54</v>
      </c>
      <c r="D30" s="45" t="s">
        <v>17</v>
      </c>
      <c r="E30" s="45"/>
      <c r="F30" s="46">
        <v>276.92</v>
      </c>
      <c r="G30" s="44" t="s">
        <v>3</v>
      </c>
      <c r="H30" s="44" t="s">
        <v>97</v>
      </c>
      <c r="I30" s="45"/>
      <c r="J30" s="45" t="s">
        <v>29</v>
      </c>
      <c r="K30" s="34"/>
    </row>
    <row r="31" spans="1:11">
      <c r="A31" s="33">
        <v>38</v>
      </c>
      <c r="B31" s="33">
        <v>7</v>
      </c>
      <c r="C31" s="45" t="s">
        <v>54</v>
      </c>
      <c r="D31" s="45" t="s">
        <v>17</v>
      </c>
      <c r="E31" s="45"/>
      <c r="F31" s="46">
        <v>19.41</v>
      </c>
      <c r="G31" s="44" t="s">
        <v>3</v>
      </c>
      <c r="H31" s="44" t="s">
        <v>96</v>
      </c>
      <c r="I31" s="45"/>
      <c r="J31" s="45" t="s">
        <v>29</v>
      </c>
      <c r="K31" s="34"/>
    </row>
    <row r="32" spans="1:11">
      <c r="A32" s="33">
        <v>39</v>
      </c>
      <c r="B32" s="33">
        <v>7</v>
      </c>
      <c r="C32" s="45" t="s">
        <v>54</v>
      </c>
      <c r="D32" s="45" t="s">
        <v>17</v>
      </c>
      <c r="E32" s="45" t="s">
        <v>95</v>
      </c>
      <c r="F32" s="46">
        <v>14.06</v>
      </c>
      <c r="G32" s="44" t="s">
        <v>3</v>
      </c>
      <c r="H32" s="44" t="s">
        <v>94</v>
      </c>
      <c r="I32" s="45"/>
      <c r="J32" s="45" t="s">
        <v>29</v>
      </c>
      <c r="K32" s="34"/>
    </row>
    <row r="33" spans="1:11" ht="30">
      <c r="A33" s="33">
        <v>40</v>
      </c>
      <c r="B33" s="33">
        <v>7</v>
      </c>
      <c r="C33" s="45" t="s">
        <v>54</v>
      </c>
      <c r="D33" s="45" t="s">
        <v>17</v>
      </c>
      <c r="E33" s="45"/>
      <c r="F33" s="46">
        <v>116.75</v>
      </c>
      <c r="G33" s="44" t="s">
        <v>3</v>
      </c>
      <c r="H33" s="44" t="s">
        <v>93</v>
      </c>
      <c r="I33" s="45"/>
      <c r="J33" s="45" t="s">
        <v>29</v>
      </c>
      <c r="K33" s="50"/>
    </row>
    <row r="34" spans="1:11">
      <c r="A34" s="33">
        <v>41</v>
      </c>
      <c r="B34" s="33">
        <v>4</v>
      </c>
      <c r="C34" s="42" t="s">
        <v>54</v>
      </c>
      <c r="D34" s="42" t="s">
        <v>17</v>
      </c>
      <c r="E34" s="42" t="s">
        <v>92</v>
      </c>
      <c r="F34" s="43">
        <v>230.57</v>
      </c>
      <c r="G34" s="41" t="s">
        <v>32</v>
      </c>
      <c r="H34" s="41" t="s">
        <v>91</v>
      </c>
      <c r="I34" s="42" t="s">
        <v>30</v>
      </c>
      <c r="J34" s="42" t="s">
        <v>29</v>
      </c>
      <c r="K34" s="40" t="s">
        <v>28</v>
      </c>
    </row>
    <row r="35" spans="1:11" ht="45">
      <c r="A35" s="33">
        <v>42</v>
      </c>
      <c r="B35" s="33">
        <v>4</v>
      </c>
      <c r="C35" s="60" t="s">
        <v>54</v>
      </c>
      <c r="D35" s="60" t="s">
        <v>17</v>
      </c>
      <c r="E35" s="60" t="s">
        <v>90</v>
      </c>
      <c r="F35" s="62">
        <v>29.47</v>
      </c>
      <c r="G35" s="61" t="s">
        <v>32</v>
      </c>
      <c r="H35" s="41" t="s">
        <v>89</v>
      </c>
      <c r="I35" s="41" t="s">
        <v>88</v>
      </c>
      <c r="J35" s="61" t="s">
        <v>29</v>
      </c>
      <c r="K35" s="40" t="s">
        <v>59</v>
      </c>
    </row>
    <row r="36" spans="1:11" ht="30">
      <c r="A36" s="33">
        <v>43</v>
      </c>
      <c r="B36" s="33">
        <v>1</v>
      </c>
      <c r="C36" s="68" t="s">
        <v>54</v>
      </c>
      <c r="D36" s="68" t="s">
        <v>17</v>
      </c>
      <c r="E36" s="68" t="s">
        <v>87</v>
      </c>
      <c r="F36" s="67">
        <v>12.72</v>
      </c>
      <c r="G36" s="66" t="s">
        <v>57</v>
      </c>
      <c r="H36" s="66" t="s">
        <v>56</v>
      </c>
      <c r="I36" s="28" t="s">
        <v>85</v>
      </c>
      <c r="J36" s="66" t="s">
        <v>13</v>
      </c>
      <c r="K36" s="21" t="s">
        <v>28</v>
      </c>
    </row>
    <row r="37" spans="1:11" ht="30">
      <c r="A37" s="33">
        <v>44</v>
      </c>
      <c r="B37" s="33">
        <v>1</v>
      </c>
      <c r="C37" s="68" t="s">
        <v>54</v>
      </c>
      <c r="D37" s="68" t="s">
        <v>17</v>
      </c>
      <c r="E37" s="68" t="s">
        <v>86</v>
      </c>
      <c r="F37" s="67">
        <v>13.82</v>
      </c>
      <c r="G37" s="66" t="s">
        <v>57</v>
      </c>
      <c r="H37" s="66" t="s">
        <v>56</v>
      </c>
      <c r="I37" s="28" t="s">
        <v>85</v>
      </c>
      <c r="J37" s="66" t="s">
        <v>13</v>
      </c>
      <c r="K37" s="21" t="s">
        <v>28</v>
      </c>
    </row>
    <row r="38" spans="1:11" ht="30">
      <c r="A38" s="33">
        <v>45</v>
      </c>
      <c r="B38" s="33">
        <v>1</v>
      </c>
      <c r="C38" s="68" t="s">
        <v>54</v>
      </c>
      <c r="D38" s="68" t="s">
        <v>17</v>
      </c>
      <c r="E38" s="68" t="s">
        <v>84</v>
      </c>
      <c r="F38" s="67">
        <v>13.82</v>
      </c>
      <c r="G38" s="66" t="s">
        <v>57</v>
      </c>
      <c r="H38" s="66" t="s">
        <v>56</v>
      </c>
      <c r="I38" s="28" t="s">
        <v>67</v>
      </c>
      <c r="J38" s="66" t="s">
        <v>13</v>
      </c>
      <c r="K38" s="27" t="s">
        <v>28</v>
      </c>
    </row>
    <row r="39" spans="1:11">
      <c r="A39" s="33">
        <v>46</v>
      </c>
      <c r="B39" s="33">
        <v>3</v>
      </c>
      <c r="C39" s="72" t="s">
        <v>54</v>
      </c>
      <c r="D39" s="72" t="s">
        <v>17</v>
      </c>
      <c r="E39" s="72"/>
      <c r="F39" s="74">
        <v>13.08</v>
      </c>
      <c r="G39" s="73" t="s">
        <v>72</v>
      </c>
      <c r="H39" s="73" t="s">
        <v>83</v>
      </c>
      <c r="I39" s="72"/>
      <c r="J39" s="73" t="s">
        <v>29</v>
      </c>
      <c r="K39" s="75"/>
    </row>
    <row r="40" spans="1:11">
      <c r="A40" s="33">
        <v>47</v>
      </c>
      <c r="B40" s="33">
        <v>3</v>
      </c>
      <c r="C40" s="72" t="s">
        <v>54</v>
      </c>
      <c r="D40" s="72" t="s">
        <v>17</v>
      </c>
      <c r="E40" s="72"/>
      <c r="F40" s="74">
        <v>13.08</v>
      </c>
      <c r="G40" s="73" t="s">
        <v>72</v>
      </c>
      <c r="H40" s="73" t="s">
        <v>82</v>
      </c>
      <c r="I40" s="72"/>
      <c r="J40" s="73" t="s">
        <v>29</v>
      </c>
      <c r="K40" s="70"/>
    </row>
    <row r="41" spans="1:11" ht="32.25" customHeight="1">
      <c r="A41" s="33">
        <v>48</v>
      </c>
      <c r="B41" s="33">
        <v>7</v>
      </c>
      <c r="C41" s="45" t="s">
        <v>54</v>
      </c>
      <c r="D41" s="45" t="s">
        <v>17</v>
      </c>
      <c r="E41" s="45"/>
      <c r="F41" s="46">
        <v>15.99</v>
      </c>
      <c r="G41" s="44" t="s">
        <v>3</v>
      </c>
      <c r="H41" s="44" t="s">
        <v>81</v>
      </c>
      <c r="I41" s="45"/>
      <c r="J41" s="44" t="s">
        <v>80</v>
      </c>
      <c r="K41" s="45"/>
    </row>
    <row r="42" spans="1:11">
      <c r="A42" s="33">
        <v>52</v>
      </c>
      <c r="B42" s="33">
        <v>7</v>
      </c>
      <c r="C42" s="45" t="s">
        <v>54</v>
      </c>
      <c r="D42" s="45" t="s">
        <v>53</v>
      </c>
      <c r="E42" s="45"/>
      <c r="F42" s="46">
        <v>88.94</v>
      </c>
      <c r="G42" s="44" t="s">
        <v>3</v>
      </c>
      <c r="H42" s="44" t="s">
        <v>79</v>
      </c>
      <c r="I42" s="45"/>
      <c r="J42" s="44" t="s">
        <v>29</v>
      </c>
      <c r="K42" s="34"/>
    </row>
    <row r="43" spans="1:11" ht="30">
      <c r="A43" s="33">
        <v>53</v>
      </c>
      <c r="B43" s="33">
        <v>7</v>
      </c>
      <c r="C43" s="45" t="s">
        <v>54</v>
      </c>
      <c r="D43" s="45" t="s">
        <v>53</v>
      </c>
      <c r="E43" s="45"/>
      <c r="F43" s="46">
        <v>11.06</v>
      </c>
      <c r="G43" s="44" t="s">
        <v>3</v>
      </c>
      <c r="H43" s="44" t="s">
        <v>78</v>
      </c>
      <c r="I43" s="45"/>
      <c r="J43" s="44" t="s">
        <v>29</v>
      </c>
      <c r="K43" s="50"/>
    </row>
    <row r="44" spans="1:11">
      <c r="A44" s="33">
        <v>54</v>
      </c>
      <c r="B44" s="33">
        <v>1</v>
      </c>
      <c r="C44" s="52" t="s">
        <v>54</v>
      </c>
      <c r="D44" s="52" t="s">
        <v>53</v>
      </c>
      <c r="E44" s="52"/>
      <c r="F44" s="54">
        <v>8.91</v>
      </c>
      <c r="G44" s="53" t="s">
        <v>70</v>
      </c>
      <c r="H44" s="53" t="s">
        <v>77</v>
      </c>
      <c r="I44" s="52"/>
      <c r="J44" s="66" t="s">
        <v>13</v>
      </c>
      <c r="K44" s="27" t="s">
        <v>28</v>
      </c>
    </row>
    <row r="45" spans="1:11" ht="45">
      <c r="A45" s="33">
        <v>55</v>
      </c>
      <c r="B45" s="33">
        <v>3</v>
      </c>
      <c r="C45" s="72" t="s">
        <v>54</v>
      </c>
      <c r="D45" s="72" t="s">
        <v>53</v>
      </c>
      <c r="E45" s="72"/>
      <c r="F45" s="74">
        <v>8.33</v>
      </c>
      <c r="G45" s="73" t="s">
        <v>72</v>
      </c>
      <c r="H45" s="73" t="s">
        <v>76</v>
      </c>
      <c r="I45" s="72"/>
      <c r="J45" s="73" t="s">
        <v>29</v>
      </c>
      <c r="K45" s="75"/>
    </row>
    <row r="46" spans="1:11">
      <c r="A46" s="33">
        <v>56</v>
      </c>
      <c r="B46" s="33">
        <v>4</v>
      </c>
      <c r="C46" s="60" t="s">
        <v>54</v>
      </c>
      <c r="D46" s="60" t="s">
        <v>53</v>
      </c>
      <c r="E46" s="60" t="s">
        <v>75</v>
      </c>
      <c r="F46" s="62">
        <v>54.99</v>
      </c>
      <c r="G46" s="61" t="s">
        <v>32</v>
      </c>
      <c r="H46" s="61" t="s">
        <v>74</v>
      </c>
      <c r="I46" s="60" t="s">
        <v>30</v>
      </c>
      <c r="J46" s="41" t="s">
        <v>29</v>
      </c>
      <c r="K46" s="69" t="s">
        <v>59</v>
      </c>
    </row>
    <row r="47" spans="1:11">
      <c r="A47" s="33">
        <v>57</v>
      </c>
      <c r="B47" s="33">
        <v>4</v>
      </c>
      <c r="C47" s="60" t="s">
        <v>54</v>
      </c>
      <c r="D47" s="60" t="s">
        <v>53</v>
      </c>
      <c r="E47" s="60" t="s">
        <v>75</v>
      </c>
      <c r="F47" s="62">
        <v>53.5</v>
      </c>
      <c r="G47" s="61" t="s">
        <v>32</v>
      </c>
      <c r="H47" s="61" t="s">
        <v>74</v>
      </c>
      <c r="I47" s="60" t="s">
        <v>30</v>
      </c>
      <c r="J47" s="41" t="s">
        <v>29</v>
      </c>
      <c r="K47" s="40" t="s">
        <v>59</v>
      </c>
    </row>
    <row r="48" spans="1:11" ht="30">
      <c r="A48" s="33">
        <v>58</v>
      </c>
      <c r="B48" s="33">
        <v>3</v>
      </c>
      <c r="C48" s="72" t="s">
        <v>54</v>
      </c>
      <c r="D48" s="72" t="s">
        <v>53</v>
      </c>
      <c r="E48" s="72"/>
      <c r="F48" s="74">
        <v>14.9</v>
      </c>
      <c r="G48" s="73" t="s">
        <v>72</v>
      </c>
      <c r="H48" s="71" t="s">
        <v>73</v>
      </c>
      <c r="I48" s="72"/>
      <c r="J48" s="71" t="s">
        <v>29</v>
      </c>
      <c r="K48" s="70"/>
    </row>
    <row r="49" spans="1:11" ht="30">
      <c r="A49" s="33">
        <v>59</v>
      </c>
      <c r="B49" s="33">
        <v>3</v>
      </c>
      <c r="C49" s="72" t="s">
        <v>54</v>
      </c>
      <c r="D49" s="72" t="s">
        <v>53</v>
      </c>
      <c r="E49" s="72"/>
      <c r="F49" s="74">
        <v>12.030000000000001</v>
      </c>
      <c r="G49" s="73" t="s">
        <v>72</v>
      </c>
      <c r="H49" s="73" t="s">
        <v>71</v>
      </c>
      <c r="I49" s="72"/>
      <c r="J49" s="71" t="s">
        <v>29</v>
      </c>
      <c r="K49" s="70"/>
    </row>
    <row r="50" spans="1:11">
      <c r="A50" s="33">
        <v>60</v>
      </c>
      <c r="B50" s="33">
        <v>4</v>
      </c>
      <c r="C50" s="60" t="s">
        <v>54</v>
      </c>
      <c r="D50" s="60" t="s">
        <v>53</v>
      </c>
      <c r="E50" s="60">
        <v>39</v>
      </c>
      <c r="F50" s="62">
        <v>48.69</v>
      </c>
      <c r="G50" s="61" t="s">
        <v>32</v>
      </c>
      <c r="H50" s="61"/>
      <c r="I50" s="60" t="s">
        <v>30</v>
      </c>
      <c r="J50" s="61" t="s">
        <v>29</v>
      </c>
      <c r="K50" s="69" t="s">
        <v>59</v>
      </c>
    </row>
    <row r="51" spans="1:11">
      <c r="A51" s="33">
        <v>61</v>
      </c>
      <c r="B51" s="33">
        <v>1</v>
      </c>
      <c r="C51" s="68" t="s">
        <v>54</v>
      </c>
      <c r="D51" s="68" t="s">
        <v>53</v>
      </c>
      <c r="E51" s="68">
        <v>43</v>
      </c>
      <c r="F51" s="67">
        <v>15.2</v>
      </c>
      <c r="G51" s="66" t="s">
        <v>70</v>
      </c>
      <c r="H51" s="66" t="s">
        <v>69</v>
      </c>
      <c r="I51" s="68" t="s">
        <v>68</v>
      </c>
      <c r="J51" s="28" t="s">
        <v>13</v>
      </c>
      <c r="K51" s="27"/>
    </row>
    <row r="52" spans="1:11" ht="30">
      <c r="A52" s="33">
        <v>62</v>
      </c>
      <c r="B52" s="33">
        <v>1</v>
      </c>
      <c r="C52" s="68" t="s">
        <v>54</v>
      </c>
      <c r="D52" s="68" t="s">
        <v>53</v>
      </c>
      <c r="E52" s="68">
        <v>44</v>
      </c>
      <c r="F52" s="67">
        <v>15.2</v>
      </c>
      <c r="G52" s="66" t="s">
        <v>57</v>
      </c>
      <c r="H52" s="66" t="s">
        <v>56</v>
      </c>
      <c r="I52" s="28" t="s">
        <v>67</v>
      </c>
      <c r="J52" s="28" t="s">
        <v>22</v>
      </c>
      <c r="K52" s="21"/>
    </row>
    <row r="53" spans="1:11" ht="45">
      <c r="A53" s="33">
        <v>63</v>
      </c>
      <c r="B53" s="33">
        <v>5</v>
      </c>
      <c r="C53" s="64" t="s">
        <v>54</v>
      </c>
      <c r="D53" s="64" t="s">
        <v>53</v>
      </c>
      <c r="E53" s="64">
        <v>45</v>
      </c>
      <c r="F53" s="65">
        <v>16.55</v>
      </c>
      <c r="G53" s="64" t="s">
        <v>66</v>
      </c>
      <c r="H53" s="64" t="s">
        <v>65</v>
      </c>
      <c r="I53" s="64" t="s">
        <v>64</v>
      </c>
      <c r="J53" s="64" t="s">
        <v>13</v>
      </c>
      <c r="K53" s="63"/>
    </row>
    <row r="54" spans="1:11">
      <c r="A54" s="33">
        <v>64</v>
      </c>
      <c r="B54" s="33">
        <v>4</v>
      </c>
      <c r="C54" s="60" t="s">
        <v>54</v>
      </c>
      <c r="D54" s="60" t="s">
        <v>53</v>
      </c>
      <c r="E54" s="60">
        <v>46</v>
      </c>
      <c r="F54" s="62">
        <v>60.15</v>
      </c>
      <c r="G54" s="61" t="s">
        <v>63</v>
      </c>
      <c r="H54" s="61"/>
      <c r="I54" s="60" t="s">
        <v>30</v>
      </c>
      <c r="J54" s="41" t="s">
        <v>29</v>
      </c>
      <c r="K54" s="40" t="s">
        <v>59</v>
      </c>
    </row>
    <row r="55" spans="1:11">
      <c r="A55" s="33">
        <v>65</v>
      </c>
      <c r="B55" s="33">
        <v>2</v>
      </c>
      <c r="C55" s="57" t="s">
        <v>54</v>
      </c>
      <c r="D55" s="57" t="s">
        <v>53</v>
      </c>
      <c r="E55" s="57">
        <v>46</v>
      </c>
      <c r="F55" s="59">
        <v>4.51</v>
      </c>
      <c r="G55" s="58" t="s">
        <v>62</v>
      </c>
      <c r="H55" s="58" t="s">
        <v>61</v>
      </c>
      <c r="I55" s="57"/>
      <c r="J55" s="56" t="s">
        <v>60</v>
      </c>
      <c r="K55" s="55" t="s">
        <v>59</v>
      </c>
    </row>
    <row r="56" spans="1:11" ht="30">
      <c r="A56" s="33">
        <v>66</v>
      </c>
      <c r="B56" s="33">
        <v>1</v>
      </c>
      <c r="C56" s="29" t="s">
        <v>54</v>
      </c>
      <c r="D56" s="29" t="s">
        <v>53</v>
      </c>
      <c r="E56" s="29">
        <v>48</v>
      </c>
      <c r="F56" s="49">
        <v>19.940000000000001</v>
      </c>
      <c r="G56" s="28" t="s">
        <v>40</v>
      </c>
      <c r="H56" s="28"/>
      <c r="I56" s="29" t="s">
        <v>58</v>
      </c>
      <c r="J56" s="28" t="s">
        <v>22</v>
      </c>
      <c r="K56" s="27"/>
    </row>
    <row r="57" spans="1:11">
      <c r="A57" s="33">
        <v>67</v>
      </c>
      <c r="B57" s="33">
        <v>1</v>
      </c>
      <c r="C57" s="52" t="s">
        <v>54</v>
      </c>
      <c r="D57" s="52" t="s">
        <v>53</v>
      </c>
      <c r="E57" s="52">
        <v>49</v>
      </c>
      <c r="F57" s="54">
        <v>14.62</v>
      </c>
      <c r="G57" s="53" t="s">
        <v>57</v>
      </c>
      <c r="H57" s="53" t="s">
        <v>56</v>
      </c>
      <c r="I57" s="52" t="s">
        <v>55</v>
      </c>
      <c r="J57" s="47" t="s">
        <v>22</v>
      </c>
      <c r="K57" s="51" t="s">
        <v>28</v>
      </c>
    </row>
    <row r="58" spans="1:11">
      <c r="A58" s="33">
        <v>68</v>
      </c>
      <c r="B58" s="33">
        <v>7</v>
      </c>
      <c r="C58" s="45" t="s">
        <v>54</v>
      </c>
      <c r="D58" s="45" t="s">
        <v>53</v>
      </c>
      <c r="E58" s="45"/>
      <c r="F58" s="46">
        <v>16.11</v>
      </c>
      <c r="G58" s="44" t="s">
        <v>3</v>
      </c>
      <c r="H58" s="44" t="s">
        <v>52</v>
      </c>
      <c r="I58" s="45"/>
      <c r="J58" s="44" t="s">
        <v>13</v>
      </c>
      <c r="K58" s="34"/>
    </row>
    <row r="59" spans="1:11" ht="30">
      <c r="A59" s="33">
        <v>69</v>
      </c>
      <c r="B59" s="33">
        <v>7</v>
      </c>
      <c r="C59" s="45" t="s">
        <v>34</v>
      </c>
      <c r="D59" s="45" t="s">
        <v>37</v>
      </c>
      <c r="E59" s="45"/>
      <c r="F59" s="46">
        <v>33.35</v>
      </c>
      <c r="G59" s="44" t="s">
        <v>3</v>
      </c>
      <c r="H59" s="44" t="s">
        <v>36</v>
      </c>
      <c r="I59" s="45"/>
      <c r="J59" s="44" t="s">
        <v>13</v>
      </c>
      <c r="K59" s="50"/>
    </row>
    <row r="60" spans="1:11" ht="30">
      <c r="A60" s="33">
        <v>70</v>
      </c>
      <c r="B60" s="33">
        <v>1</v>
      </c>
      <c r="C60" s="29" t="s">
        <v>34</v>
      </c>
      <c r="D60" s="29" t="s">
        <v>37</v>
      </c>
      <c r="E60" s="29"/>
      <c r="F60" s="49">
        <v>13.5</v>
      </c>
      <c r="G60" s="28" t="s">
        <v>40</v>
      </c>
      <c r="H60" s="28" t="s">
        <v>51</v>
      </c>
      <c r="I60" s="28" t="s">
        <v>43</v>
      </c>
      <c r="J60" s="28" t="s">
        <v>22</v>
      </c>
      <c r="K60" s="21"/>
    </row>
    <row r="61" spans="1:11" ht="30">
      <c r="A61" s="33">
        <v>71</v>
      </c>
      <c r="B61" s="33">
        <v>1</v>
      </c>
      <c r="C61" s="29" t="s">
        <v>34</v>
      </c>
      <c r="D61" s="29" t="s">
        <v>37</v>
      </c>
      <c r="E61" s="29"/>
      <c r="F61" s="49">
        <v>6.3</v>
      </c>
      <c r="G61" s="28" t="s">
        <v>40</v>
      </c>
      <c r="H61" s="28" t="s">
        <v>50</v>
      </c>
      <c r="I61" s="28" t="s">
        <v>43</v>
      </c>
      <c r="J61" s="28" t="s">
        <v>22</v>
      </c>
      <c r="K61" s="21"/>
    </row>
    <row r="62" spans="1:11" ht="30">
      <c r="A62" s="33">
        <v>72</v>
      </c>
      <c r="B62" s="33">
        <v>1</v>
      </c>
      <c r="C62" s="29" t="s">
        <v>34</v>
      </c>
      <c r="D62" s="29" t="s">
        <v>37</v>
      </c>
      <c r="E62" s="29"/>
      <c r="F62" s="49">
        <v>10.7</v>
      </c>
      <c r="G62" s="28" t="s">
        <v>40</v>
      </c>
      <c r="H62" s="28" t="s">
        <v>49</v>
      </c>
      <c r="I62" s="28" t="s">
        <v>43</v>
      </c>
      <c r="J62" s="28" t="s">
        <v>22</v>
      </c>
      <c r="K62" s="27"/>
    </row>
    <row r="63" spans="1:11" ht="30">
      <c r="A63" s="33">
        <v>73</v>
      </c>
      <c r="B63" s="33">
        <v>1</v>
      </c>
      <c r="C63" s="29" t="s">
        <v>34</v>
      </c>
      <c r="D63" s="29" t="s">
        <v>37</v>
      </c>
      <c r="E63" s="29"/>
      <c r="F63" s="49">
        <v>2.33</v>
      </c>
      <c r="G63" s="28" t="s">
        <v>40</v>
      </c>
      <c r="H63" s="28" t="s">
        <v>48</v>
      </c>
      <c r="I63" s="28" t="s">
        <v>43</v>
      </c>
      <c r="J63" s="28" t="s">
        <v>22</v>
      </c>
      <c r="K63" s="27"/>
    </row>
    <row r="64" spans="1:11" ht="30">
      <c r="A64" s="33">
        <v>74</v>
      </c>
      <c r="B64" s="33">
        <v>1</v>
      </c>
      <c r="C64" s="29" t="s">
        <v>34</v>
      </c>
      <c r="D64" s="29" t="s">
        <v>37</v>
      </c>
      <c r="E64" s="29"/>
      <c r="F64" s="49">
        <v>14.05</v>
      </c>
      <c r="G64" s="28" t="s">
        <v>40</v>
      </c>
      <c r="H64" s="28" t="s">
        <v>47</v>
      </c>
      <c r="I64" s="28" t="s">
        <v>43</v>
      </c>
      <c r="J64" s="28" t="s">
        <v>22</v>
      </c>
      <c r="K64" s="27"/>
    </row>
    <row r="65" spans="1:11" ht="30">
      <c r="A65" s="33">
        <v>75</v>
      </c>
      <c r="B65" s="33">
        <v>1</v>
      </c>
      <c r="C65" s="29" t="s">
        <v>34</v>
      </c>
      <c r="D65" s="29" t="s">
        <v>37</v>
      </c>
      <c r="E65" s="29"/>
      <c r="F65" s="49">
        <v>23.1</v>
      </c>
      <c r="G65" s="28" t="s">
        <v>40</v>
      </c>
      <c r="H65" s="28" t="s">
        <v>46</v>
      </c>
      <c r="I65" s="28" t="s">
        <v>43</v>
      </c>
      <c r="J65" s="28" t="s">
        <v>22</v>
      </c>
      <c r="K65" s="27"/>
    </row>
    <row r="66" spans="1:11" ht="30">
      <c r="A66" s="33">
        <v>76</v>
      </c>
      <c r="B66" s="33">
        <v>1</v>
      </c>
      <c r="C66" s="29" t="s">
        <v>34</v>
      </c>
      <c r="D66" s="29" t="s">
        <v>37</v>
      </c>
      <c r="E66" s="29"/>
      <c r="F66" s="49">
        <v>16.64</v>
      </c>
      <c r="G66" s="28" t="s">
        <v>40</v>
      </c>
      <c r="H66" s="28" t="s">
        <v>45</v>
      </c>
      <c r="I66" s="28" t="s">
        <v>43</v>
      </c>
      <c r="J66" s="28" t="s">
        <v>22</v>
      </c>
      <c r="K66" s="27"/>
    </row>
    <row r="67" spans="1:11" ht="30">
      <c r="A67" s="33">
        <v>77</v>
      </c>
      <c r="B67" s="33">
        <v>1</v>
      </c>
      <c r="C67" s="29" t="s">
        <v>34</v>
      </c>
      <c r="D67" s="29" t="s">
        <v>37</v>
      </c>
      <c r="E67" s="29"/>
      <c r="F67" s="49">
        <v>7.8</v>
      </c>
      <c r="G67" s="28" t="s">
        <v>40</v>
      </c>
      <c r="H67" s="28" t="s">
        <v>44</v>
      </c>
      <c r="I67" s="28" t="s">
        <v>43</v>
      </c>
      <c r="J67" s="28" t="s">
        <v>22</v>
      </c>
      <c r="K67" s="27"/>
    </row>
    <row r="68" spans="1:11" ht="30">
      <c r="A68" s="33">
        <v>78</v>
      </c>
      <c r="B68" s="33">
        <v>7</v>
      </c>
      <c r="C68" s="45" t="s">
        <v>34</v>
      </c>
      <c r="D68" s="45" t="s">
        <v>37</v>
      </c>
      <c r="E68" s="45"/>
      <c r="F68" s="46">
        <v>16.899999999999999</v>
      </c>
      <c r="G68" s="44" t="s">
        <v>3</v>
      </c>
      <c r="H68" s="44" t="s">
        <v>42</v>
      </c>
      <c r="I68" s="45"/>
      <c r="J68" s="35" t="s">
        <v>41</v>
      </c>
      <c r="K68" s="34"/>
    </row>
    <row r="69" spans="1:11" ht="33.75" customHeight="1">
      <c r="A69" s="33">
        <v>79</v>
      </c>
      <c r="B69" s="33">
        <v>1</v>
      </c>
      <c r="C69" s="29" t="s">
        <v>34</v>
      </c>
      <c r="D69" s="29" t="s">
        <v>37</v>
      </c>
      <c r="E69" s="29"/>
      <c r="F69" s="49">
        <v>17.14</v>
      </c>
      <c r="G69" s="28" t="s">
        <v>40</v>
      </c>
      <c r="H69" s="28" t="s">
        <v>39</v>
      </c>
      <c r="I69" s="48" t="s">
        <v>38</v>
      </c>
      <c r="J69" s="47" t="s">
        <v>35</v>
      </c>
      <c r="K69" s="27"/>
    </row>
    <row r="70" spans="1:11" ht="15" customHeight="1">
      <c r="A70" s="33">
        <v>80</v>
      </c>
      <c r="B70" s="33">
        <v>1</v>
      </c>
      <c r="C70" s="29" t="s">
        <v>34</v>
      </c>
      <c r="D70" s="29" t="s">
        <v>37</v>
      </c>
      <c r="E70" s="29"/>
      <c r="F70" s="49">
        <v>5.92</v>
      </c>
      <c r="G70" s="28" t="s">
        <v>40</v>
      </c>
      <c r="H70" s="28" t="s">
        <v>39</v>
      </c>
      <c r="I70" s="48" t="s">
        <v>38</v>
      </c>
      <c r="J70" s="47" t="s">
        <v>35</v>
      </c>
      <c r="K70" s="27"/>
    </row>
    <row r="71" spans="1:11" ht="15" customHeight="1">
      <c r="A71" s="33">
        <v>81</v>
      </c>
      <c r="B71" s="33">
        <v>1</v>
      </c>
      <c r="C71" s="29" t="s">
        <v>34</v>
      </c>
      <c r="D71" s="29" t="s">
        <v>37</v>
      </c>
      <c r="E71" s="29"/>
      <c r="F71" s="49">
        <v>23.75</v>
      </c>
      <c r="G71" s="28" t="s">
        <v>40</v>
      </c>
      <c r="H71" s="28" t="s">
        <v>39</v>
      </c>
      <c r="I71" s="48" t="s">
        <v>38</v>
      </c>
      <c r="J71" s="47" t="s">
        <v>35</v>
      </c>
      <c r="K71" s="27"/>
    </row>
    <row r="72" spans="1:11" ht="30">
      <c r="A72" s="33">
        <v>84</v>
      </c>
      <c r="B72" s="33">
        <v>7</v>
      </c>
      <c r="C72" s="45" t="s">
        <v>34</v>
      </c>
      <c r="D72" s="45" t="s">
        <v>37</v>
      </c>
      <c r="E72" s="45"/>
      <c r="F72" s="46">
        <v>35.700000000000003</v>
      </c>
      <c r="G72" s="44" t="s">
        <v>3</v>
      </c>
      <c r="H72" s="44" t="s">
        <v>36</v>
      </c>
      <c r="I72" s="45"/>
      <c r="J72" s="44" t="s">
        <v>35</v>
      </c>
      <c r="K72" s="34"/>
    </row>
    <row r="73" spans="1:11">
      <c r="A73" s="33">
        <v>85</v>
      </c>
      <c r="B73" s="33">
        <v>4</v>
      </c>
      <c r="C73" s="42" t="s">
        <v>34</v>
      </c>
      <c r="D73" s="42" t="s">
        <v>17</v>
      </c>
      <c r="E73" s="42" t="s">
        <v>33</v>
      </c>
      <c r="F73" s="43">
        <v>245.07</v>
      </c>
      <c r="G73" s="41" t="s">
        <v>32</v>
      </c>
      <c r="H73" s="41" t="s">
        <v>31</v>
      </c>
      <c r="I73" s="42" t="s">
        <v>30</v>
      </c>
      <c r="J73" s="41" t="s">
        <v>29</v>
      </c>
      <c r="K73" s="40" t="s">
        <v>28</v>
      </c>
    </row>
    <row r="74" spans="1:11" ht="15" customHeight="1">
      <c r="A74" s="33">
        <v>86</v>
      </c>
      <c r="B74" s="33">
        <v>7</v>
      </c>
      <c r="C74" s="37" t="s">
        <v>18</v>
      </c>
      <c r="D74" s="37" t="s">
        <v>26</v>
      </c>
      <c r="E74" s="39"/>
      <c r="F74" s="38">
        <v>20.420000000000002</v>
      </c>
      <c r="G74" s="37" t="s">
        <v>3</v>
      </c>
      <c r="H74" s="37" t="s">
        <v>27</v>
      </c>
      <c r="I74" s="36" t="s">
        <v>14</v>
      </c>
      <c r="J74" s="35" t="s">
        <v>13</v>
      </c>
      <c r="K74" s="34"/>
    </row>
    <row r="75" spans="1:11" ht="15" customHeight="1">
      <c r="A75" s="33">
        <v>87</v>
      </c>
      <c r="B75" s="33">
        <v>1</v>
      </c>
      <c r="C75" s="30" t="s">
        <v>18</v>
      </c>
      <c r="D75" s="30" t="s">
        <v>26</v>
      </c>
      <c r="E75" s="32"/>
      <c r="F75" s="31">
        <v>50.77</v>
      </c>
      <c r="G75" s="30" t="s">
        <v>25</v>
      </c>
      <c r="H75" s="30" t="s">
        <v>24</v>
      </c>
      <c r="I75" s="29" t="s">
        <v>14</v>
      </c>
      <c r="J75" s="28" t="s">
        <v>13</v>
      </c>
      <c r="K75" s="27"/>
    </row>
    <row r="76" spans="1:11" ht="15" customHeight="1">
      <c r="A76" s="33">
        <v>96</v>
      </c>
      <c r="B76" s="33">
        <v>7</v>
      </c>
      <c r="C76" s="37" t="s">
        <v>18</v>
      </c>
      <c r="D76" s="37" t="s">
        <v>17</v>
      </c>
      <c r="E76" s="39"/>
      <c r="F76" s="38">
        <v>32.18</v>
      </c>
      <c r="G76" s="37" t="s">
        <v>3</v>
      </c>
      <c r="H76" s="37" t="s">
        <v>23</v>
      </c>
      <c r="I76" s="36" t="s">
        <v>14</v>
      </c>
      <c r="J76" s="35" t="s">
        <v>22</v>
      </c>
      <c r="K76" s="34"/>
    </row>
    <row r="77" spans="1:11" ht="15" customHeight="1">
      <c r="A77" s="33">
        <v>98</v>
      </c>
      <c r="B77" s="33">
        <v>1</v>
      </c>
      <c r="C77" s="30" t="s">
        <v>18</v>
      </c>
      <c r="D77" s="30" t="s">
        <v>17</v>
      </c>
      <c r="E77" s="32"/>
      <c r="F77" s="31">
        <v>15.83</v>
      </c>
      <c r="G77" s="30" t="s">
        <v>16</v>
      </c>
      <c r="H77" s="30" t="s">
        <v>21</v>
      </c>
      <c r="I77" s="29" t="s">
        <v>14</v>
      </c>
      <c r="J77" s="28" t="s">
        <v>13</v>
      </c>
      <c r="K77" s="27"/>
    </row>
    <row r="78" spans="1:11" ht="15" customHeight="1">
      <c r="A78" s="33">
        <v>99</v>
      </c>
      <c r="B78" s="33">
        <v>1</v>
      </c>
      <c r="C78" s="30" t="s">
        <v>18</v>
      </c>
      <c r="D78" s="30" t="s">
        <v>17</v>
      </c>
      <c r="E78" s="32"/>
      <c r="F78" s="31">
        <v>9.8800000000000008</v>
      </c>
      <c r="G78" s="30" t="s">
        <v>16</v>
      </c>
      <c r="H78" s="30" t="s">
        <v>20</v>
      </c>
      <c r="I78" s="29" t="s">
        <v>14</v>
      </c>
      <c r="J78" s="28" t="s">
        <v>13</v>
      </c>
      <c r="K78" s="27"/>
    </row>
    <row r="79" spans="1:11" ht="15" customHeight="1">
      <c r="A79" s="33">
        <v>100</v>
      </c>
      <c r="B79" s="33">
        <v>1</v>
      </c>
      <c r="C79" s="30" t="s">
        <v>18</v>
      </c>
      <c r="D79" s="30" t="s">
        <v>17</v>
      </c>
      <c r="E79" s="32"/>
      <c r="F79" s="31">
        <v>15.83</v>
      </c>
      <c r="G79" s="30" t="s">
        <v>16</v>
      </c>
      <c r="H79" s="30" t="s">
        <v>19</v>
      </c>
      <c r="I79" s="29" t="s">
        <v>14</v>
      </c>
      <c r="J79" s="28" t="s">
        <v>13</v>
      </c>
      <c r="K79" s="27"/>
    </row>
    <row r="80" spans="1:11" ht="19.5" customHeight="1">
      <c r="A80" s="33">
        <v>101</v>
      </c>
      <c r="B80" s="33">
        <v>1</v>
      </c>
      <c r="C80" s="30" t="s">
        <v>18</v>
      </c>
      <c r="D80" s="30" t="s">
        <v>17</v>
      </c>
      <c r="E80" s="32"/>
      <c r="F80" s="31">
        <v>20.56</v>
      </c>
      <c r="G80" s="30" t="s">
        <v>16</v>
      </c>
      <c r="H80" s="30" t="s">
        <v>15</v>
      </c>
      <c r="I80" s="29" t="s">
        <v>14</v>
      </c>
      <c r="J80" s="28" t="s">
        <v>13</v>
      </c>
      <c r="K80" s="27"/>
    </row>
    <row r="81" spans="1:11" ht="36" customHeight="1">
      <c r="A81" s="5"/>
      <c r="B81" s="5"/>
      <c r="C81" s="5"/>
      <c r="D81" s="26" t="s">
        <v>2</v>
      </c>
      <c r="E81" s="25" t="s">
        <v>12</v>
      </c>
      <c r="F81" s="24">
        <f>SUM(F5:F80)</f>
        <v>2485.3799999999992</v>
      </c>
      <c r="G81" s="17"/>
      <c r="H81" s="17"/>
      <c r="I81" s="23"/>
      <c r="J81" s="5"/>
      <c r="K81" s="6"/>
    </row>
    <row r="82" spans="1:11">
      <c r="A82" s="5"/>
      <c r="B82" s="5"/>
      <c r="C82" s="5"/>
      <c r="D82" s="5"/>
      <c r="E82" s="5"/>
      <c r="F82" s="5"/>
      <c r="G82" s="5"/>
      <c r="H82" s="2"/>
      <c r="I82" s="5"/>
      <c r="J82" s="5"/>
    </row>
    <row r="83" spans="1:11">
      <c r="A83" s="5"/>
      <c r="B83" s="21" t="s">
        <v>11</v>
      </c>
      <c r="C83" s="95"/>
      <c r="D83" s="96"/>
      <c r="E83" s="96"/>
      <c r="F83" s="96"/>
      <c r="G83" s="96"/>
      <c r="H83" s="22" t="s">
        <v>10</v>
      </c>
      <c r="I83" s="5"/>
      <c r="J83" s="5"/>
    </row>
    <row r="84" spans="1:11">
      <c r="A84" s="5"/>
      <c r="B84" s="21">
        <v>1</v>
      </c>
      <c r="C84" s="97" t="s">
        <v>9</v>
      </c>
      <c r="D84" s="97"/>
      <c r="E84" s="97"/>
      <c r="F84" s="97"/>
      <c r="G84" s="97"/>
      <c r="H84" s="20">
        <f>SUMIFS(F5:F80,B5:B80,"1")</f>
        <v>411.46</v>
      </c>
      <c r="I84" s="5"/>
      <c r="J84" s="5"/>
    </row>
    <row r="85" spans="1:11" ht="15" customHeight="1">
      <c r="A85" s="5"/>
      <c r="B85" s="21">
        <v>2</v>
      </c>
      <c r="C85" s="98" t="s">
        <v>8</v>
      </c>
      <c r="D85" s="98"/>
      <c r="E85" s="98"/>
      <c r="F85" s="98"/>
      <c r="G85" s="98"/>
      <c r="H85" s="20">
        <f>SUMIFS(F5:F80,B5:B80,"2")</f>
        <v>209.74</v>
      </c>
      <c r="I85" s="5"/>
      <c r="J85" s="5"/>
      <c r="K85" s="10"/>
    </row>
    <row r="86" spans="1:11" ht="15" customHeight="1">
      <c r="A86" s="5"/>
      <c r="B86" s="21">
        <v>3</v>
      </c>
      <c r="C86" s="99" t="s">
        <v>7</v>
      </c>
      <c r="D86" s="99"/>
      <c r="E86" s="99"/>
      <c r="F86" s="99"/>
      <c r="G86" s="99"/>
      <c r="H86" s="20">
        <f>SUMIFS(F5:F80,B5:B80,"3")</f>
        <v>110.86</v>
      </c>
      <c r="I86" s="5"/>
      <c r="J86" s="5"/>
      <c r="K86" s="5"/>
    </row>
    <row r="87" spans="1:11" ht="15" customHeight="1">
      <c r="A87" s="5"/>
      <c r="B87" s="21">
        <v>4</v>
      </c>
      <c r="C87" s="100" t="s">
        <v>6</v>
      </c>
      <c r="D87" s="101"/>
      <c r="E87" s="101"/>
      <c r="F87" s="101"/>
      <c r="G87" s="101"/>
      <c r="H87" s="20">
        <f>SUMIFS(F5:F80,B5:B80,"4")</f>
        <v>778.44</v>
      </c>
      <c r="I87" s="5"/>
      <c r="J87" s="5"/>
    </row>
    <row r="88" spans="1:11" ht="15.75" customHeight="1">
      <c r="A88" s="5"/>
      <c r="B88" s="21">
        <v>5</v>
      </c>
      <c r="C88" s="89" t="s">
        <v>5</v>
      </c>
      <c r="D88" s="89"/>
      <c r="E88" s="89"/>
      <c r="F88" s="89"/>
      <c r="G88" s="89"/>
      <c r="H88" s="20">
        <f>SUMIFS(F5:F80,B5:B80,"5")</f>
        <v>16.55</v>
      </c>
      <c r="I88" s="5"/>
      <c r="J88" s="5"/>
    </row>
    <row r="89" spans="1:11">
      <c r="A89" s="5"/>
      <c r="B89" s="21">
        <v>6</v>
      </c>
      <c r="C89" s="92" t="s">
        <v>4</v>
      </c>
      <c r="D89" s="92"/>
      <c r="E89" s="92"/>
      <c r="F89" s="92"/>
      <c r="G89" s="92"/>
      <c r="H89" s="20">
        <f>SUMIFS(F5:F80,B5:B80,"6")</f>
        <v>0</v>
      </c>
      <c r="I89" s="5"/>
      <c r="J89" s="5"/>
    </row>
    <row r="90" spans="1:11">
      <c r="A90" s="5"/>
      <c r="B90" s="21">
        <v>7</v>
      </c>
      <c r="C90" s="93" t="s">
        <v>3</v>
      </c>
      <c r="D90" s="94"/>
      <c r="E90" s="94"/>
      <c r="F90" s="94"/>
      <c r="G90" s="94"/>
      <c r="H90" s="20">
        <f>SUMIFS(F5:F80,B5:B80,"7")</f>
        <v>958.32999999999981</v>
      </c>
      <c r="I90" s="5"/>
      <c r="J90" s="5"/>
    </row>
    <row r="91" spans="1:11">
      <c r="A91" s="5"/>
      <c r="B91" s="19"/>
      <c r="C91" s="18"/>
      <c r="D91" s="18"/>
      <c r="E91" s="18"/>
      <c r="F91" s="18"/>
      <c r="G91" s="17" t="s">
        <v>2</v>
      </c>
      <c r="H91" s="16">
        <f>SUM(H84:H90)</f>
        <v>2485.3799999999997</v>
      </c>
      <c r="I91" s="5"/>
      <c r="J91" s="5"/>
    </row>
    <row r="92" spans="1:11">
      <c r="A92" s="5"/>
      <c r="B92" s="5"/>
      <c r="C92" s="5"/>
      <c r="D92" s="10"/>
      <c r="E92" s="5"/>
      <c r="F92" s="10"/>
      <c r="G92" s="5"/>
      <c r="H92" s="10"/>
      <c r="I92" s="5"/>
      <c r="J92" s="5"/>
    </row>
    <row r="93" spans="1:11">
      <c r="A93" s="5"/>
      <c r="B93" s="91" t="s">
        <v>1</v>
      </c>
      <c r="C93" s="91"/>
      <c r="D93" s="91"/>
      <c r="E93" s="5"/>
      <c r="F93" s="10"/>
      <c r="G93" s="5"/>
      <c r="H93" s="10"/>
      <c r="I93" s="5"/>
      <c r="J93" s="5"/>
    </row>
    <row r="94" spans="1:11">
      <c r="A94" s="5"/>
      <c r="B94" s="91" t="s">
        <v>0</v>
      </c>
      <c r="C94" s="91"/>
      <c r="D94" s="91"/>
      <c r="E94" s="5"/>
      <c r="F94" s="10"/>
      <c r="G94" s="5"/>
      <c r="H94" s="10"/>
      <c r="I94" s="5"/>
      <c r="J94" s="5"/>
      <c r="K94" s="5"/>
    </row>
    <row r="95" spans="1:11">
      <c r="A95" s="5"/>
      <c r="B95" s="5"/>
      <c r="C95" s="14"/>
      <c r="D95" s="14"/>
      <c r="E95" s="14"/>
      <c r="F95" s="14"/>
      <c r="G95" s="15"/>
      <c r="H95" s="14"/>
      <c r="I95" s="14"/>
      <c r="J95" s="5"/>
    </row>
    <row r="96" spans="1:11">
      <c r="A96" s="5"/>
      <c r="B96" s="5"/>
      <c r="C96" s="9"/>
      <c r="D96" s="9"/>
      <c r="E96" s="9"/>
      <c r="F96" s="9"/>
      <c r="G96" s="8"/>
      <c r="H96" s="9"/>
      <c r="I96" s="14"/>
      <c r="J96" s="5"/>
    </row>
    <row r="97" spans="1:11">
      <c r="A97" s="5"/>
      <c r="B97" s="5"/>
      <c r="C97" s="9"/>
      <c r="D97" s="13"/>
      <c r="E97" s="9"/>
      <c r="F97" s="9"/>
      <c r="G97" s="8"/>
      <c r="H97"/>
      <c r="I97"/>
      <c r="J97"/>
    </row>
    <row r="98" spans="1:11">
      <c r="A98" s="5"/>
      <c r="B98" s="5"/>
      <c r="C98"/>
      <c r="D98"/>
      <c r="E98"/>
      <c r="F98" s="9"/>
      <c r="G98" s="8"/>
      <c r="H98" s="12"/>
      <c r="I98"/>
      <c r="J98"/>
    </row>
    <row r="99" spans="1:11">
      <c r="A99" s="5"/>
      <c r="B99" s="5"/>
      <c r="C99" s="12"/>
      <c r="D99" s="11"/>
      <c r="E99"/>
      <c r="F99" s="9"/>
      <c r="G99" s="8"/>
      <c r="H99" s="12"/>
      <c r="I99"/>
      <c r="J99"/>
    </row>
    <row r="100" spans="1:11">
      <c r="A100" s="5"/>
      <c r="B100" s="5"/>
      <c r="C100" s="12"/>
      <c r="D100" s="11"/>
      <c r="E100"/>
      <c r="F100" s="9"/>
      <c r="G100" s="8"/>
      <c r="H100" s="12"/>
      <c r="I100"/>
      <c r="J100"/>
    </row>
    <row r="101" spans="1:11">
      <c r="A101" s="5"/>
      <c r="B101" s="5"/>
      <c r="C101" s="12"/>
      <c r="D101" s="11"/>
      <c r="E101"/>
      <c r="F101" s="9"/>
      <c r="G101" s="8"/>
      <c r="H101" s="12"/>
      <c r="I101"/>
      <c r="J101"/>
    </row>
    <row r="102" spans="1:11">
      <c r="C102" s="12"/>
      <c r="D102" s="11"/>
      <c r="E102"/>
      <c r="F102" s="9"/>
      <c r="G102" s="8"/>
      <c r="H102" s="12"/>
      <c r="I102"/>
      <c r="J102"/>
    </row>
    <row r="103" spans="1:11">
      <c r="C103" s="12"/>
      <c r="D103" s="11"/>
      <c r="E103"/>
      <c r="F103" s="9"/>
      <c r="G103" s="8"/>
      <c r="H103" s="12"/>
      <c r="I103"/>
      <c r="J103"/>
    </row>
    <row r="104" spans="1:11">
      <c r="C104" s="12"/>
      <c r="D104" s="11"/>
      <c r="E104"/>
      <c r="F104" s="9"/>
      <c r="G104" s="8"/>
      <c r="H104" s="12"/>
      <c r="I104"/>
      <c r="J104"/>
    </row>
    <row r="105" spans="1:11">
      <c r="C105" s="12"/>
      <c r="D105" s="11"/>
      <c r="E105"/>
      <c r="F105" s="9"/>
      <c r="G105" s="8"/>
      <c r="H105"/>
      <c r="I105"/>
      <c r="J105"/>
      <c r="K105" s="10"/>
    </row>
    <row r="106" spans="1:11">
      <c r="C106"/>
      <c r="D106"/>
      <c r="E106"/>
      <c r="F106" s="9"/>
      <c r="G106" s="8"/>
      <c r="H106"/>
      <c r="I106"/>
      <c r="J106"/>
      <c r="K106" s="5"/>
    </row>
    <row r="107" spans="1:11">
      <c r="C107"/>
      <c r="D107"/>
      <c r="E107"/>
      <c r="F107" s="9"/>
      <c r="G107" s="8"/>
      <c r="H107"/>
      <c r="I107"/>
      <c r="J107"/>
    </row>
    <row r="108" spans="1:11">
      <c r="C108"/>
      <c r="D108"/>
      <c r="E108"/>
      <c r="F108" s="9"/>
      <c r="G108" s="8"/>
      <c r="H108"/>
      <c r="I108"/>
      <c r="J108"/>
      <c r="K108" s="5"/>
    </row>
    <row r="109" spans="1:11">
      <c r="C109"/>
      <c r="D109"/>
      <c r="E109"/>
      <c r="H109"/>
      <c r="I109"/>
      <c r="J109"/>
    </row>
    <row r="110" spans="1:11">
      <c r="C110"/>
      <c r="D110"/>
      <c r="E110"/>
      <c r="H110"/>
      <c r="I110"/>
      <c r="J110"/>
    </row>
    <row r="111" spans="1:11">
      <c r="C111"/>
      <c r="D111"/>
      <c r="E111"/>
      <c r="H111"/>
      <c r="I111"/>
      <c r="J111"/>
    </row>
    <row r="112" spans="1:11">
      <c r="C112"/>
      <c r="D112"/>
      <c r="E112"/>
      <c r="H112"/>
      <c r="I112"/>
      <c r="J112"/>
    </row>
    <row r="113" spans="3:11">
      <c r="C113"/>
      <c r="D113"/>
      <c r="E113"/>
      <c r="H113"/>
      <c r="I113"/>
      <c r="J113"/>
    </row>
    <row r="114" spans="3:11">
      <c r="C114"/>
      <c r="D114"/>
      <c r="E114"/>
      <c r="H114"/>
      <c r="I114"/>
      <c r="J114"/>
    </row>
    <row r="115" spans="3:11">
      <c r="C115"/>
      <c r="D115"/>
      <c r="E115"/>
      <c r="J115" s="5"/>
    </row>
    <row r="116" spans="3:11">
      <c r="D116" s="4"/>
      <c r="J116" s="5"/>
    </row>
    <row r="117" spans="3:11">
      <c r="D117" s="4"/>
      <c r="J117" s="5"/>
      <c r="K117" s="5"/>
    </row>
    <row r="118" spans="3:11">
      <c r="D118" s="4"/>
      <c r="J118" s="5"/>
    </row>
    <row r="119" spans="3:11">
      <c r="D119" s="4"/>
      <c r="J119" s="5"/>
      <c r="K119" s="5"/>
    </row>
    <row r="120" spans="3:11">
      <c r="D120" s="4"/>
      <c r="J120" s="5"/>
    </row>
    <row r="121" spans="3:11">
      <c r="D121" s="4"/>
      <c r="J121" s="5"/>
    </row>
    <row r="122" spans="3:11">
      <c r="D122" s="4"/>
      <c r="J122" s="5"/>
    </row>
    <row r="123" spans="3:11">
      <c r="D123" s="4"/>
    </row>
    <row r="124" spans="3:11">
      <c r="D124" s="4"/>
    </row>
    <row r="125" spans="3:11">
      <c r="D125" s="4"/>
    </row>
    <row r="126" spans="3:11">
      <c r="D126" s="4"/>
    </row>
    <row r="127" spans="3:11">
      <c r="D127" s="4"/>
      <c r="K127" s="5"/>
    </row>
    <row r="128" spans="3:11">
      <c r="D128" s="4"/>
    </row>
    <row r="129" spans="4:11">
      <c r="D129" s="4"/>
      <c r="K129" s="5"/>
    </row>
    <row r="130" spans="4:11">
      <c r="D130" s="4"/>
      <c r="K130" s="3"/>
    </row>
    <row r="131" spans="4:11">
      <c r="D131" s="4"/>
      <c r="K131" s="5"/>
    </row>
    <row r="132" spans="4:11">
      <c r="D132" s="4"/>
    </row>
    <row r="133" spans="4:11">
      <c r="D133" s="4"/>
      <c r="K133" s="5"/>
    </row>
    <row r="134" spans="4:11">
      <c r="D134" s="4"/>
      <c r="K134" s="5"/>
    </row>
    <row r="135" spans="4:11">
      <c r="D135" s="4"/>
    </row>
    <row r="136" spans="4:11">
      <c r="D136" s="4"/>
    </row>
    <row r="137" spans="4:11">
      <c r="D137" s="4"/>
      <c r="K137" s="5"/>
    </row>
    <row r="138" spans="4:11">
      <c r="D138" s="4"/>
    </row>
    <row r="139" spans="4:11">
      <c r="D139" s="4"/>
      <c r="K139" s="5"/>
    </row>
    <row r="140" spans="4:11">
      <c r="D140" s="4"/>
    </row>
    <row r="141" spans="4:11">
      <c r="D141" s="4"/>
      <c r="K141" s="5"/>
    </row>
    <row r="142" spans="4:11">
      <c r="D142" s="4"/>
    </row>
    <row r="143" spans="4:11">
      <c r="D143" s="4"/>
    </row>
    <row r="144" spans="4:11">
      <c r="D144" s="4"/>
    </row>
    <row r="145" spans="4:11">
      <c r="D145" s="4"/>
    </row>
    <row r="146" spans="4:11">
      <c r="D146" s="4"/>
      <c r="K146" s="5"/>
    </row>
    <row r="147" spans="4:11">
      <c r="D147" s="4"/>
    </row>
    <row r="148" spans="4:11">
      <c r="D148" s="4"/>
    </row>
    <row r="149" spans="4:11">
      <c r="D149" s="4"/>
      <c r="K149" s="7"/>
    </row>
    <row r="150" spans="4:11">
      <c r="D150" s="4"/>
    </row>
    <row r="151" spans="4:11">
      <c r="D151" s="4"/>
      <c r="K151" s="3"/>
    </row>
    <row r="152" spans="4:11">
      <c r="D152" s="4"/>
    </row>
    <row r="153" spans="4:11">
      <c r="D153" s="4"/>
    </row>
    <row r="154" spans="4:11">
      <c r="D154" s="4"/>
    </row>
    <row r="155" spans="4:11">
      <c r="D155" s="4"/>
      <c r="K155" s="6"/>
    </row>
    <row r="156" spans="4:11">
      <c r="D156" s="4"/>
    </row>
    <row r="157" spans="4:11">
      <c r="D157" s="4"/>
      <c r="K157" s="5"/>
    </row>
    <row r="158" spans="4:11">
      <c r="D158" s="4"/>
    </row>
    <row r="159" spans="4:11">
      <c r="D159" s="4"/>
    </row>
    <row r="160" spans="4:11">
      <c r="D160" s="4"/>
    </row>
    <row r="161" spans="4:11">
      <c r="D161" s="4"/>
    </row>
    <row r="162" spans="4:11">
      <c r="D162" s="4"/>
    </row>
    <row r="163" spans="4:11">
      <c r="D163" s="4"/>
    </row>
    <row r="164" spans="4:11">
      <c r="D164" s="4"/>
      <c r="K164" s="5"/>
    </row>
    <row r="165" spans="4:11">
      <c r="D165" s="4"/>
    </row>
    <row r="166" spans="4:11">
      <c r="D166" s="4"/>
    </row>
    <row r="167" spans="4:11">
      <c r="D167" s="4"/>
      <c r="K167" s="5"/>
    </row>
    <row r="168" spans="4:11">
      <c r="D168" s="4"/>
    </row>
    <row r="169" spans="4:11">
      <c r="D169" s="4"/>
    </row>
    <row r="170" spans="4:11">
      <c r="D170" s="4"/>
    </row>
    <row r="171" spans="4:11">
      <c r="D171" s="4"/>
      <c r="K171" s="5"/>
    </row>
    <row r="172" spans="4:11">
      <c r="D172" s="4"/>
    </row>
    <row r="173" spans="4:11">
      <c r="D173" s="4"/>
      <c r="K173" s="5"/>
    </row>
    <row r="174" spans="4:11">
      <c r="D174" s="4"/>
    </row>
    <row r="175" spans="4:11">
      <c r="D175" s="4"/>
      <c r="K175" s="5"/>
    </row>
    <row r="176" spans="4:11">
      <c r="D176" s="4"/>
      <c r="K176" s="5"/>
    </row>
    <row r="177" spans="4:11">
      <c r="D177" s="4"/>
      <c r="K177" s="5"/>
    </row>
    <row r="178" spans="4:11">
      <c r="D178" s="4"/>
    </row>
    <row r="179" spans="4:11">
      <c r="D179" s="4"/>
    </row>
    <row r="180" spans="4:11">
      <c r="D180" s="4"/>
    </row>
    <row r="181" spans="4:11">
      <c r="D181" s="4"/>
    </row>
    <row r="182" spans="4:11">
      <c r="D182" s="4"/>
      <c r="K182" s="5"/>
    </row>
    <row r="183" spans="4:11">
      <c r="D183" s="4"/>
      <c r="K183" s="5"/>
    </row>
    <row r="184" spans="4:11">
      <c r="D184" s="4"/>
    </row>
    <row r="185" spans="4:11">
      <c r="D185" s="4"/>
    </row>
    <row r="186" spans="4:11">
      <c r="D186" s="4"/>
    </row>
    <row r="187" spans="4:11">
      <c r="D187" s="4"/>
    </row>
    <row r="188" spans="4:11">
      <c r="D188" s="4"/>
    </row>
    <row r="189" spans="4:11">
      <c r="D189" s="4"/>
      <c r="K189" s="5"/>
    </row>
    <row r="190" spans="4:11">
      <c r="D190" s="4"/>
    </row>
    <row r="191" spans="4:11">
      <c r="D191" s="4"/>
    </row>
    <row r="192" spans="4:11">
      <c r="D192" s="4"/>
    </row>
    <row r="193" spans="4:11">
      <c r="D193" s="4"/>
    </row>
    <row r="194" spans="4:11">
      <c r="D194" s="4"/>
    </row>
    <row r="195" spans="4:11">
      <c r="D195" s="4"/>
    </row>
    <row r="196" spans="4:11">
      <c r="D196" s="4"/>
    </row>
    <row r="197" spans="4:11">
      <c r="D197" s="4"/>
    </row>
    <row r="198" spans="4:11">
      <c r="D198" s="4"/>
      <c r="K198" s="5"/>
    </row>
    <row r="199" spans="4:11">
      <c r="D199" s="4"/>
      <c r="K199" s="5"/>
    </row>
    <row r="200" spans="4:11">
      <c r="D200" s="4"/>
      <c r="K200" s="5"/>
    </row>
    <row r="201" spans="4:11">
      <c r="D201" s="4"/>
    </row>
    <row r="202" spans="4:11">
      <c r="D202" s="4"/>
    </row>
    <row r="203" spans="4:11">
      <c r="D203" s="4"/>
      <c r="K203" s="5"/>
    </row>
    <row r="204" spans="4:11">
      <c r="D204" s="4"/>
      <c r="K204" s="5"/>
    </row>
    <row r="205" spans="4:11">
      <c r="D205" s="4"/>
      <c r="K205" s="5"/>
    </row>
    <row r="206" spans="4:11">
      <c r="D206" s="4"/>
    </row>
    <row r="207" spans="4:11">
      <c r="D207" s="4"/>
      <c r="K207" s="5"/>
    </row>
    <row r="208" spans="4:11">
      <c r="D208" s="4"/>
    </row>
    <row r="209" spans="4:11">
      <c r="D209" s="4"/>
    </row>
    <row r="210" spans="4:11">
      <c r="D210" s="4"/>
    </row>
    <row r="211" spans="4:11">
      <c r="D211" s="4"/>
    </row>
    <row r="212" spans="4:11">
      <c r="D212" s="4"/>
    </row>
    <row r="213" spans="4:11">
      <c r="D213" s="4"/>
      <c r="K213" s="5"/>
    </row>
    <row r="214" spans="4:11">
      <c r="D214" s="4"/>
    </row>
    <row r="215" spans="4:11">
      <c r="D215" s="4"/>
    </row>
    <row r="216" spans="4:11">
      <c r="D216" s="4"/>
      <c r="K216" s="5"/>
    </row>
    <row r="217" spans="4:11">
      <c r="D217" s="4"/>
      <c r="K217" s="5"/>
    </row>
    <row r="218" spans="4:11">
      <c r="D218" s="4"/>
      <c r="K218" s="5"/>
    </row>
    <row r="219" spans="4:11">
      <c r="D219" s="4"/>
      <c r="K219" s="5"/>
    </row>
    <row r="220" spans="4:11">
      <c r="D220" s="4"/>
    </row>
    <row r="221" spans="4:11">
      <c r="D221" s="4"/>
      <c r="K221" s="5"/>
    </row>
    <row r="222" spans="4:11">
      <c r="D222" s="4"/>
    </row>
    <row r="223" spans="4:11">
      <c r="D223" s="4"/>
      <c r="K223" s="5"/>
    </row>
    <row r="224" spans="4:11">
      <c r="D224" s="4"/>
    </row>
    <row r="225" spans="4:11">
      <c r="D225" s="4"/>
    </row>
    <row r="226" spans="4:11">
      <c r="D226" s="4"/>
      <c r="K226" s="5"/>
    </row>
    <row r="227" spans="4:11">
      <c r="D227" s="4"/>
    </row>
    <row r="228" spans="4:11">
      <c r="D228" s="4"/>
    </row>
    <row r="229" spans="4:11">
      <c r="D229" s="4"/>
    </row>
    <row r="230" spans="4:11">
      <c r="D230" s="4"/>
    </row>
    <row r="231" spans="4:11">
      <c r="D231" s="4"/>
    </row>
    <row r="232" spans="4:11">
      <c r="D232" s="4"/>
    </row>
    <row r="234" spans="4:11">
      <c r="K234" s="1"/>
    </row>
  </sheetData>
  <autoFilter ref="A4:K81"/>
  <mergeCells count="11">
    <mergeCell ref="C88:G88"/>
    <mergeCell ref="A3:C3"/>
    <mergeCell ref="B93:D93"/>
    <mergeCell ref="B94:D94"/>
    <mergeCell ref="C89:G89"/>
    <mergeCell ref="C90:G90"/>
    <mergeCell ref="C83:G83"/>
    <mergeCell ref="C84:G84"/>
    <mergeCell ref="C85:G85"/>
    <mergeCell ref="C86:G86"/>
    <mergeCell ref="C87:G87"/>
  </mergeCells>
  <pageMargins left="0.23622047244094491" right="0.23622047244094491" top="0.74803149606299213" bottom="0.74803149606299213" header="0.31496062992125984" footer="0.31496062992125984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Pawilon Socjalny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Pracownik</dc:creator>
  <cp:lastModifiedBy>Tadeusz Józefczyk</cp:lastModifiedBy>
  <dcterms:created xsi:type="dcterms:W3CDTF">2023-04-21T06:44:31Z</dcterms:created>
  <dcterms:modified xsi:type="dcterms:W3CDTF">2023-04-21T11:56:27Z</dcterms:modified>
</cp:coreProperties>
</file>