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szp\AppData\Local\Temp\"/>
    </mc:Choice>
  </mc:AlternateContent>
  <xr:revisionPtr revIDLastSave="0" documentId="13_ncr:1_{4A695341-1857-4933-A3D0-A461A5E6FDAB}" xr6:coauthVersionLast="47" xr6:coauthVersionMax="47" xr10:uidLastSave="{00000000-0000-0000-0000-000000000000}"/>
  <bookViews>
    <workbookView xWindow="7200" yWindow="4215" windowWidth="21600" windowHeight="11385" firstSheet="1" activeTab="10" xr2:uid="{00000000-000D-0000-FFFF-FFFF00000000}"/>
  </bookViews>
  <sheets>
    <sheet name="Zad. 1" sheetId="18" r:id="rId1"/>
    <sheet name="Zad. 2" sheetId="19" r:id="rId2"/>
    <sheet name="Zad. 3" sheetId="20" r:id="rId3"/>
    <sheet name="Zad. 4" sheetId="1" r:id="rId4"/>
    <sheet name="Zad. 5" sheetId="3" r:id="rId5"/>
    <sheet name="Zad. 6" sheetId="5" r:id="rId6"/>
    <sheet name="Zad. 7" sheetId="7" r:id="rId7"/>
    <sheet name="Zad. 8" sheetId="15" r:id="rId8"/>
    <sheet name="Zad. 9" sheetId="17" r:id="rId9"/>
    <sheet name="Zad. 10" sheetId="21" r:id="rId10"/>
    <sheet name="Zad. 11" sheetId="22" r:id="rId1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7" l="1"/>
  <c r="H15" i="17" s="1"/>
  <c r="I15" i="17" s="1"/>
  <c r="F14" i="17"/>
  <c r="H14" i="17" s="1"/>
  <c r="F16" i="15"/>
  <c r="H16" i="15" s="1"/>
  <c r="I16" i="15" s="1"/>
  <c r="F17" i="15"/>
  <c r="H17" i="15" s="1"/>
  <c r="I17" i="15" s="1"/>
  <c r="F18" i="15"/>
  <c r="H18" i="15" s="1"/>
  <c r="I18" i="15" s="1"/>
  <c r="F19" i="15"/>
  <c r="H19" i="15" s="1"/>
  <c r="I19" i="15" s="1"/>
  <c r="F20" i="15"/>
  <c r="H20" i="15" s="1"/>
  <c r="I20" i="15" s="1"/>
  <c r="F21" i="15"/>
  <c r="H21" i="15" s="1"/>
  <c r="I21" i="15" s="1"/>
  <c r="F15" i="15"/>
  <c r="F22" i="15" s="1"/>
  <c r="H17" i="7"/>
  <c r="I17" i="7" s="1"/>
  <c r="H18" i="7"/>
  <c r="I18" i="7" s="1"/>
  <c r="H21" i="7"/>
  <c r="I21" i="7" s="1"/>
  <c r="H22" i="7"/>
  <c r="I22" i="7" s="1"/>
  <c r="F15" i="7"/>
  <c r="H15" i="7" s="1"/>
  <c r="I15" i="7" s="1"/>
  <c r="F16" i="7"/>
  <c r="H16" i="7" s="1"/>
  <c r="I16" i="7" s="1"/>
  <c r="F17" i="7"/>
  <c r="F18" i="7"/>
  <c r="F19" i="7"/>
  <c r="H19" i="7" s="1"/>
  <c r="I19" i="7" s="1"/>
  <c r="F20" i="7"/>
  <c r="H20" i="7" s="1"/>
  <c r="I20" i="7" s="1"/>
  <c r="F21" i="7"/>
  <c r="F22" i="7"/>
  <c r="F14" i="7"/>
  <c r="H14" i="7" s="1"/>
  <c r="H15" i="5"/>
  <c r="I15" i="5" s="1"/>
  <c r="F15" i="5"/>
  <c r="F14" i="5"/>
  <c r="H14" i="5" s="1"/>
  <c r="F18" i="3"/>
  <c r="F16" i="3"/>
  <c r="H16" i="3" s="1"/>
  <c r="I16" i="3" s="1"/>
  <c r="F17" i="3"/>
  <c r="H17" i="3" s="1"/>
  <c r="I17" i="3" s="1"/>
  <c r="F15" i="3"/>
  <c r="H15" i="3" s="1"/>
  <c r="I18" i="22"/>
  <c r="I17" i="22"/>
  <c r="I16" i="22"/>
  <c r="H18" i="22"/>
  <c r="H17" i="22"/>
  <c r="H16" i="22"/>
  <c r="F18" i="22"/>
  <c r="F17" i="22"/>
  <c r="F16" i="22"/>
  <c r="I23" i="21"/>
  <c r="I18" i="21"/>
  <c r="I19" i="21"/>
  <c r="I20" i="21"/>
  <c r="I21" i="21"/>
  <c r="I22" i="21"/>
  <c r="I17" i="21"/>
  <c r="H23" i="21"/>
  <c r="H18" i="21"/>
  <c r="H19" i="21"/>
  <c r="H20" i="21"/>
  <c r="H21" i="21"/>
  <c r="H22" i="21"/>
  <c r="H17" i="21"/>
  <c r="F23" i="21"/>
  <c r="F18" i="21"/>
  <c r="F19" i="21"/>
  <c r="F20" i="21"/>
  <c r="F21" i="21"/>
  <c r="F22" i="21"/>
  <c r="F17" i="21"/>
  <c r="I20" i="20"/>
  <c r="I17" i="20"/>
  <c r="I18" i="20"/>
  <c r="I19" i="20"/>
  <c r="I16" i="20"/>
  <c r="H20" i="20"/>
  <c r="H17" i="20"/>
  <c r="H18" i="20"/>
  <c r="H19" i="20"/>
  <c r="H16" i="20"/>
  <c r="F20" i="20"/>
  <c r="F17" i="20"/>
  <c r="F18" i="20"/>
  <c r="F19" i="20"/>
  <c r="F16" i="20"/>
  <c r="I16" i="19"/>
  <c r="I15" i="19"/>
  <c r="I14" i="19"/>
  <c r="H16" i="19"/>
  <c r="H15" i="19"/>
  <c r="H14" i="19"/>
  <c r="F16" i="19"/>
  <c r="F15" i="19"/>
  <c r="F14" i="19"/>
  <c r="I29" i="18"/>
  <c r="H29" i="18"/>
  <c r="F29" i="18"/>
  <c r="I14" i="18"/>
  <c r="I15" i="18"/>
  <c r="I16" i="18"/>
  <c r="I17" i="18"/>
  <c r="I18" i="18"/>
  <c r="I19" i="18"/>
  <c r="I20" i="18"/>
  <c r="I21" i="18"/>
  <c r="I22" i="18"/>
  <c r="I23" i="18"/>
  <c r="I24" i="18"/>
  <c r="I25" i="18"/>
  <c r="I26" i="18"/>
  <c r="I27" i="18"/>
  <c r="I28" i="18"/>
  <c r="I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13" i="18"/>
  <c r="F20" i="1"/>
  <c r="F19" i="1"/>
  <c r="H19" i="1" s="1"/>
  <c r="F17" i="1"/>
  <c r="F16" i="1"/>
  <c r="H16" i="1" s="1"/>
  <c r="I16" i="1" s="1"/>
  <c r="F15" i="1"/>
  <c r="H15" i="1" s="1"/>
  <c r="I15" i="1" s="1"/>
  <c r="I14" i="17" l="1"/>
  <c r="I16" i="17" s="1"/>
  <c r="H16" i="17"/>
  <c r="F16" i="17"/>
  <c r="F21" i="1"/>
  <c r="I15" i="3"/>
  <c r="I18" i="3" s="1"/>
  <c r="H18" i="3"/>
  <c r="I14" i="5"/>
  <c r="I16" i="5" s="1"/>
  <c r="H16" i="5"/>
  <c r="F16" i="5"/>
  <c r="H23" i="7"/>
  <c r="I14" i="7"/>
  <c r="I23" i="7" s="1"/>
  <c r="F23" i="7"/>
  <c r="H15" i="15"/>
  <c r="H20" i="1"/>
  <c r="I20" i="1" s="1"/>
  <c r="H17" i="1"/>
  <c r="I17" i="1" s="1"/>
  <c r="I21" i="1" s="1"/>
  <c r="I19" i="1"/>
  <c r="H21" i="1" l="1"/>
  <c r="H22" i="15"/>
  <c r="I15" i="15"/>
  <c r="I22" i="15" s="1"/>
</calcChain>
</file>

<file path=xl/sharedStrings.xml><?xml version="1.0" encoding="utf-8"?>
<sst xmlns="http://schemas.openxmlformats.org/spreadsheetml/2006/main" count="413" uniqueCount="115">
  <si>
    <r>
      <t xml:space="preserve">Formularz asortymentowo-cenowy </t>
    </r>
    <r>
      <rPr>
        <b/>
        <sz val="9"/>
        <rFont val="Tahoma"/>
        <family val="2"/>
        <charset val="238"/>
      </rPr>
      <t xml:space="preserve"> </t>
    </r>
  </si>
  <si>
    <t>Kod CPV: 33140000-3 Materiały medyczne</t>
  </si>
  <si>
    <t>1. Niniejszy formularz wypełnia Wykonawca we wszystkich rubrykach zestawienia i podpisuje przez osoby upoważnione do reprezentowania Wykonawcy.</t>
  </si>
  <si>
    <t>2. Należy wypełnić wszystkie rubryki zestawienia, niepełna informacja skutkuje odrzuceniem oferty!</t>
  </si>
  <si>
    <t>3. Zamawiający wyklucza możliwość podziału pakietu i nie przewiduje wyodrębniania jakichkolwiek pozycji.</t>
  </si>
  <si>
    <t>4. Ceny jednostkowe, brutto, netto, wartość VAT należy obliczyć i podać z dokładnością do drugiego miejsca po przecinku.</t>
  </si>
  <si>
    <t>5. W przypadku zaoferowania przedmiotu zamówienia w opakowaniu o innej ilości niż żądana, należy prawidłowo przeliczyć ilości tak aby uzyskać żądaną w pozycjach ilość.</t>
  </si>
  <si>
    <t>6. Wypełniając formularz można skorzystać z gotowego arkusza wpisując tylko ceny jednostkowe netto w kol. 5 i stawkę VAT w kol. 7 - oznaczonych kolorem.</t>
  </si>
  <si>
    <t>7. Ponadto należy podać producenta w kol. 10 i numer katalogowy w kol. 11 - oznaczonych kolorem.</t>
  </si>
  <si>
    <t>Lp</t>
  </si>
  <si>
    <t>Nazwa wyrobu</t>
  </si>
  <si>
    <t>Jedn. miary</t>
  </si>
  <si>
    <t>Ilość</t>
  </si>
  <si>
    <t>Cena jedn. netto</t>
  </si>
  <si>
    <t>Wartość netto
(4 x 5)</t>
  </si>
  <si>
    <t>VAT
%</t>
  </si>
  <si>
    <t>Wartość VAT 
(6 x 7)</t>
  </si>
  <si>
    <t>Wartość brutto 
(6 + 8)</t>
  </si>
  <si>
    <t>Producent</t>
  </si>
  <si>
    <t>Nr katalogowy</t>
  </si>
  <si>
    <t>Elektrody jednorazowego użytku dla dorosłych z możliwością elektrostymulacji i elektrokardiowersji</t>
  </si>
  <si>
    <t>1.1</t>
  </si>
  <si>
    <t>do defibrylatora Lifepak 12</t>
  </si>
  <si>
    <t>kpl</t>
  </si>
  <si>
    <t>1.2</t>
  </si>
  <si>
    <t xml:space="preserve"> do defibrylatora Lifepak 15</t>
  </si>
  <si>
    <t>1.3</t>
  </si>
  <si>
    <t xml:space="preserve"> do defibrylatora Lifepak 20</t>
  </si>
  <si>
    <t>Elektrody jednorazowego użytku pediatryczne z możliwością elektrostymulacji i elektrokardiowersji</t>
  </si>
  <si>
    <t>2.1</t>
  </si>
  <si>
    <t xml:space="preserve"> do defibrylatora Lifepak 12</t>
  </si>
  <si>
    <t>2.2</t>
  </si>
  <si>
    <t>RAZEM</t>
  </si>
  <si>
    <t>Data</t>
  </si>
  <si>
    <t>Podpis i pieczęć Wykonawcy</t>
  </si>
  <si>
    <t>Data:</t>
  </si>
  <si>
    <t>I</t>
  </si>
  <si>
    <t>Rękawice nitrylowe, diagnostyczne , bezpudrowe, w kolorze niebieskim; kształt uniwersalny - polimeryzowane; teksturowane końcówki palców; w rozmiarach od S do XL; długość min. 240 mm (potwierdzone badaniami producenta);  ściana palca min.  0,10 - 0,12 mm  (potwierdzone badaniami producenta); grubość dłoni min. 0,07 do 0,08 mm  (potwierdzone badaniami producenta); AQL 1,0 (potwierdzone badaniami producenta).
Rękawice zarejestrowane jako wyrób medyczny i środek ochrony osobistej kat. 3. Przebadane na przenikanie substancji chemicznych zgodne z EN 374-3 (załączyć badania wystawione przez jednostkę niezależną). Rekawice odpowiednie do kontaktu z żywnością, potwierdzone deklaracją producenta. Rekawice oznakowane fabrycznie : data produkcji, data ważności, nr serii, poziom AQL, zgodne z normami: EN 455, EN 374, ASTMF 1671.
Przebadane na przenikanie wirusów potwierdzone badaniami przez jednostkę niezależną.</t>
  </si>
  <si>
    <t>roz. S</t>
  </si>
  <si>
    <t>op/100szt</t>
  </si>
  <si>
    <t>roz. M</t>
  </si>
  <si>
    <t>roz. L</t>
  </si>
  <si>
    <t>RAZEM:</t>
  </si>
  <si>
    <t>Jednorazowy czysty biologicznie system do kontrolowanej zbiórki luźnego stolca, z silikonowym rękawem odprowadzającym, z balonikiem retencyjnym, z barwnie oznaczoną kieszonką dla umieszczenia palca widącego, z portem na worek kolekcyjny. Z rękawem zintegrowane porty do napełniania balonika retencyjnego z systemem sygnalizacji poziomu wypełnienia oraz do irygacji. Klamra zzamykająca światło drenu. Dodatkowy port do pobrania próbek stolca. W zestawie 3 worki o poj. 1000 ml do zbiórki stolca z zastawką zabezpieczającą przed wylaniem zawartości, skalowane co 25 ml, oraz filtrem węglowym.</t>
  </si>
  <si>
    <t>Jednorazowe czyste biologicznie wymienne worki do kontrolowanej zbiórkikompatybilne (poz.nr. 1) o pojemności 1000 ml, skalowane co 25 ml w tym numerycznie co 100 ml, z zastawką zabezpieczającą przed wylaniem zawartości i filtrem węglowym pochłaniającym nieprzyjemne zapachy i zapobiegającym balonowaniu worka. op/10 szt</t>
  </si>
  <si>
    <t>op</t>
  </si>
  <si>
    <t xml:space="preserve">Jednorazowy układ oddechowy z generatorem IF z zabezpieczeniem przeciwdrobnoustrojowym opartym na działaniu jonów srebra, w składzie:
- odcinek wdechowy podgrzewany dł. 1,2 m,  wew. 10 mm,
- dodatkowy niepodgrzewany odcinek przeznaczony do inkubatora dł. 0,3m,
- odcinek wydechowy niepodgrzewany z perforacją w postaci regularnych otworów zabezpieczających przed okluzją, umiejscowionych na wierzchołkach karbowań na całej długości odcinka,
- odcinek łączący nawilżacz z respiratorem dł. 0,6 m,
- końcówka donosowa o zróżnicowanej grubości ramion donosowych w rozm. S, M, L,
- odcinek do pomiaru ciśnienia dł. 2,1 m,
- generator IF z elastycznymi i miękkimi paskami mocującymi z pętelkami do  zaczepienia rzepów z jednej strony, paski zakończone usztywnianymi,  karbowanymi końcami, które ułatwiają montaż generatora do czapeczki,
- kołyska do zamocowania generatora na czepcu, wykonana z elastycznego tworzywa w kształcie litery T, z rzepem mocującym.
</t>
  </si>
  <si>
    <t>szt</t>
  </si>
  <si>
    <t>Komora nawilżacza o konstrukcji zapobiegającej nadmiernemu zbieraniu się kondensatu w obwodzie oddechowym, automatycznie napełniana wodądren doprowadzający wodę o dł. 1,2 m, czas napełniania &lt;60 sek.</t>
  </si>
  <si>
    <t>Czepiec do terapii wymiennych w rozmiarach: XXS, XS, S, M, L, XL przeznaczony do stosowania w nieinwazyjnym wspomaganiu oddechu z możliwością zamocowania generatora w mocowaniu kołyskowym za pomocą dwóch krótkich dwustronnych rzepów oraz w terapii tlenowej wysokimi przepływami z możliwościa zamocowania kaniuli nosowej za pomocą dwóch długich rzepów (posiadających dodatkowo warstwę klejącą). Konstrukcja umożliwiająca bezpośredni dostęp do ciemiączka i naczyń pacjenta, z perforacją w części płatu potylicznego, z możłiwoścvią regulacji obwodu głowy bez konieczności zmiany rozmiaru, z rzepami do mocowania - po dwa osobne dla NIV i HFOT, część pokrywająca małżowiny uszne umożliwiająca inspekcję stanu skóry i/lub higienizację częci zausznej bez konieczności zdejmowania. Wielkość oznaczona kolorem w sposób trwały. 
W zestawie: 
- opaska owijana wokół główki pacjenta wykonana z miękkiego materiału o właściwościach odpornych na rozciąganie i deformację, wyciszających hałas, zabezpieczających przed utratą ciepła, materiał przepuszczalny dla powietrza, ogranicza przesuwanie główki dzieki wewnętrznej porowatej warstwie, posiada pętelki do zamocowania rzepów na części zewnętrznej,
- 2 dwustronne rzepy do mocowania pasków generatora do czepca
- 2 rzepy do mocowania kaniuli nosowej do czepca wyposażone w dodoatkową warstwę klejącą 
- miarka do ustalenia właściwego rozmiaru czepca.</t>
  </si>
  <si>
    <t xml:space="preserve">Czapeczka do Fabian Acutronic , minimum 7 rozmiarów (podać rozmiary) </t>
  </si>
  <si>
    <t>Maseczka nosowa w rozmiarach: S,M,L,XL</t>
  </si>
  <si>
    <t>Filtr wyciszający</t>
  </si>
  <si>
    <t>Smoczek, różne rozmiary , do wyboru przez Zamawiającego</t>
  </si>
  <si>
    <t>Łącznik do funkcji nCPAP do Fabian Acutronic, dł. 0,6 m</t>
  </si>
  <si>
    <t>Czujnik brzuszny oddechów</t>
  </si>
  <si>
    <t>Maska krtaniowa do wentylacji pacjenta</t>
  </si>
  <si>
    <t>1.4</t>
  </si>
  <si>
    <t>1.5</t>
  </si>
  <si>
    <t>1.6</t>
  </si>
  <si>
    <t xml:space="preserve">Rozmiar 1 </t>
  </si>
  <si>
    <t>Rozmiar 2</t>
  </si>
  <si>
    <t>Rozmiar 3</t>
  </si>
  <si>
    <t>Rozmiar 4</t>
  </si>
  <si>
    <t>Rozmiar 5</t>
  </si>
  <si>
    <t>Rozmiar 2,5</t>
  </si>
  <si>
    <t>Sterylny pojemnik do pobierania wydzieliny z drzewa oskrzelowego z 2 końcówkami poj. 40-50 ml</t>
  </si>
  <si>
    <t>szt.</t>
  </si>
  <si>
    <t>Chirurgiczny stapler skórny do szybkiego zamykania ran, sterylny, jednorazowego użytku, załadowany 35 sztukami zszywek o średnicy 0,5mm</t>
  </si>
  <si>
    <t>Przyrząd do usuwania zszywek, jednorazowego użytku, kompatybilny do staplera z pozycji 1</t>
  </si>
  <si>
    <t>Zadanie nr 1: Aparaty do pomiaru ciśnienia, słuchawki lekarskie, termometry, baseny, kaczki i miski nerki z polipropylenu</t>
  </si>
  <si>
    <r>
      <t xml:space="preserve">Aparat zegarowy do pomiaru ciśnienia ze słuchawkami, zakres pomiaru 0-300 mmHg, 
w zestawie stetoskop, rodzaj mankietu: </t>
    </r>
    <r>
      <rPr>
        <i/>
        <sz val="8"/>
        <rFont val="Tahoma"/>
        <family val="2"/>
        <charset val="238"/>
      </rPr>
      <t>pediatryczn</t>
    </r>
    <r>
      <rPr>
        <sz val="8"/>
        <rFont val="Tahoma"/>
        <family val="2"/>
        <charset val="238"/>
      </rPr>
      <t>y, odporny na działanie środków dezynfekcyjnych do powierzchni, łatwy do czyszczenia i dezynfekcji</t>
    </r>
  </si>
  <si>
    <t>Aparat zegarowy do pomiaru ciśnienia ze słuchawkami, zakres pomiaru 0-300 mmHg, w zestawie stetoskop,rodzaj mankietu: standard 32-42 cm, tęgie przedramię 38-48 cm, mankiet  odporny na działanie środków dezynfekcyjnych do powierzchni, łatwy do czyszczenia i dezynfekcji</t>
  </si>
  <si>
    <t>Słuchawki lekarskie uniwersalne internistyczno-pediatryczne z dwustronną głowicą wykonaną ze stali nierdzewnej , wyposażone
 w membrany; średnica głowicy  dla dzieci - 3,5 cm, średnica głowicy dla dorosłych - 4,7 cm, z obrotową głowicą wyposażoną w pierścień zapobiegający uczuciu chłodu.; słuchawki zakończone wymiennymi miekkimi oliwkami.</t>
  </si>
  <si>
    <t>Słuchawki lekarskie internistyczne z tworzywa trwałego i elastycznego, zakończone wymiennymi miękkimi oliwkami oraz membraną, z jednostronna głowicą wykonaną z aluminium, lira wykonana z aluminium</t>
  </si>
  <si>
    <t>Słuchawki lekarskie noworodkowe z dwustronna głowicą ze stali nierdzewnej, zaopatrzone w membrany i zakończone wymiennymi miękkimi oliwkami. Przewód wykonany z tworzywa sztucznego połączony
z lirą.</t>
  </si>
  <si>
    <t>Mankiet do aparatów do  pomiaru ciśnienia
z jednym drenem dla dorosłych, wielorazowego użytku, dwuwarstwowy, posiadający dodatkowy pęcherz, taśma z rzepą, długość drenu ok. 50 cm, materiał łatwy do czyszczenia i dezynfekcji</t>
  </si>
  <si>
    <t>Mankiet do aparatów do  pomiaru ciśnienia
z dwoma drenami dla dorosłych, wielorazowego użytku, dwuwarstwowy, posiadający dodatkowy pęcherz, taśma z rzepą, długość drenu ok. 50 cm, materiał łatwy do czyszczenia i dezynfekcji</t>
  </si>
  <si>
    <t>Mankiet do aparatów do  pomiaru ciśnienia
z dwoma drenami dla dzieci, wielorazowego użytku, dwuwarstwowy, materiał łatwy do czyszczenia i dezynfekcji</t>
  </si>
  <si>
    <t>Gruszka do aparatu do pomiaru ciśnienia kompletna</t>
  </si>
  <si>
    <t xml:space="preserve">Aparat do pomiaru ciśnienia elektroniczny nadgarstkowy </t>
  </si>
  <si>
    <t>Aparat do pomiaru ciśnienia elektroniczny na przedramię</t>
  </si>
  <si>
    <t>Basen szpitalny przeznaczony dla osób dorosłych i dzieci do załatwiania potrzeb fizjologicznych w pozycji leżącej wyposażony w wygodny uchwyt  i szczelną przykrywkę,która zapobiega wylewaniu się cieczy, wykonany z  polipropylenu, łatwy w utrzymniu w czystości,odporny na działnie środków dezynfekcyjnych w procesie mycia i dezynfekcji termicznej.</t>
  </si>
  <si>
    <t>Termometr elektroniczny bezdotykowy</t>
  </si>
  <si>
    <t>Kaczka przeznaczona dla mężczyzn, wyposażonw
 w wygodny uchwyt, poj. 1000 ml (podzIałka w ml) wykonanan z polipropylenu, łatwa w utrzymaniu w czystości, odporna na dziaąnie środków dezynfekcyjnych w procesie mycia i dezynfekcji termicznej.</t>
  </si>
  <si>
    <t>Miska nerka wykonana z polipropylenu, łatwa w utrzymaniu w czystości, odporna na działnie środków deynfekcyjnych w procesie mycia i dezynfekcji termicznej dł. ok. 28 cm pojemność ok. 600 ml</t>
  </si>
  <si>
    <t>Miska nerka wykonana z polipropylenu, łatwa w utrzymaniu w czystości, odporna na działnie środków deynfekcyjnych w procesie mycia i dezynfekcji termicznej dł. ok. 20 cm pojemność ok. 300 ml</t>
  </si>
  <si>
    <t>Razem:</t>
  </si>
  <si>
    <t>Igła sterylna do infuzi doszpikowej jednorazowego użytku, igła automatycznie wkłuwana do jamy szpikowej; umożliwiająca bezpieczną i prostą techniką uzyskanie dostępu do jamy szpikowej w celu podania leków i  płynów infuzyjnych, posiadająca wskaźnik głębokości</t>
  </si>
  <si>
    <t>Rozmiar fi 1,8/47/6 mm regulacvja długoścvi, 9,5 mm-22 mm</t>
  </si>
  <si>
    <t>Rozmiar fi 1,2/36,5 mm regulacja długości 1,6 mm-12,5 mm</t>
  </si>
  <si>
    <t>Zadanie nr 2: Igły do infuzji doszpikowej</t>
  </si>
  <si>
    <t>Ostrza do piły oscylacyjnej pracującej z posiadanymi przez Zamawiającego napędami DePuy Synthes - Colibri oraz TRS. Ostrza w wersji standardowej małe do napędu Colibri oraz agresywnej do napędu TRS. Ostrza agresywne wystepujące w 3 rozmiarach. Ostrza niesterylne w różnych rozmiarach do wyboru przez Zamawiającego.</t>
  </si>
  <si>
    <t>x</t>
  </si>
  <si>
    <t>ostrza nieagresywne do napędu Colibri</t>
  </si>
  <si>
    <t>ostrza nieagresywne do napędu TRS</t>
  </si>
  <si>
    <t>ostrza agresywne, standardowe do napędu TRS</t>
  </si>
  <si>
    <t>ostrza o wysokim stopniu agresywności
do napędu TRS</t>
  </si>
  <si>
    <t>Zadanie 3: Ostrza do piły oscylacyjnej</t>
  </si>
  <si>
    <t>Zadanie nr 4. Elektrody jednorazowego użytku do defibrylatorów LIFEPAK</t>
  </si>
  <si>
    <t>Zadanie nr 5: Rękawice nitrylowe</t>
  </si>
  <si>
    <t>Zadanie nr 6: System do zbiórki luźnego stolca</t>
  </si>
  <si>
    <t>Zadanie nr 7:  Akcesoria do nieinwazyjnego wspomagania oddechu metodą Infant Flow-aparat Infant Flow i Fabian Acutronic</t>
  </si>
  <si>
    <t>Zadanie nr 8: Maski krtaniowe, pojemniki na wydzielinę z drzewa oskrzelowego</t>
  </si>
  <si>
    <t>Zadanie nr 9: Staplery skórne</t>
  </si>
  <si>
    <t>Maska anestetyczna do resuscytatorów jednorazowego użytku</t>
  </si>
  <si>
    <t>Rozmiar 1</t>
  </si>
  <si>
    <t>Rozmiar 6</t>
  </si>
  <si>
    <t xml:space="preserve">Zadanie 10: Jednorazowe maski do resuscytatorów </t>
  </si>
  <si>
    <t>Wartość netto 
(4 x 5)</t>
  </si>
  <si>
    <t>Wartość VAT
(6 x 7)</t>
  </si>
  <si>
    <t>Wartość brutto
(6 + 8)</t>
  </si>
  <si>
    <t>Maska ustno-nosowa Amara, dostępna w 4 rozmiarach (mini, mała, średnia, duża) w obudowie modułowej, z płynną regulacją podpory czołowej zapewniąjącej optymalną szczelność</t>
  </si>
  <si>
    <t>Maska ustno-nosowa Amara View, dostępna w 4 rozmiarach (mini, mała, średnia, duża) z poduszką pod nosem, brak podpory czołowej</t>
  </si>
  <si>
    <t>Zadanie nr 11: Maski Amara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</si>
</sst>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_ ;\-#,##0.00\ "/>
    <numFmt numFmtId="166" formatCode="_-* #,##0\ _z_ł_-;\-* #,##0\ _z_ł_-;_-* &quot;-&quot;??\ _z_ł_-;_-@_-"/>
  </numFmts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Tahoma"/>
      <family val="2"/>
      <charset val="238"/>
    </font>
    <font>
      <b/>
      <sz val="9"/>
      <name val="Tahoma"/>
      <family val="2"/>
      <charset val="238"/>
    </font>
    <font>
      <sz val="10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name val="Arial CE"/>
      <charset val="238"/>
    </font>
    <font>
      <sz val="10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b/>
      <i/>
      <sz val="8"/>
      <name val="Tahoma"/>
      <family val="2"/>
    </font>
    <font>
      <b/>
      <i/>
      <sz val="8"/>
      <name val="Tahoma"/>
      <family val="2"/>
      <charset val="238"/>
    </font>
    <font>
      <sz val="8"/>
      <name val="Tahoma"/>
      <family val="2"/>
      <charset val="238"/>
    </font>
    <font>
      <sz val="9"/>
      <name val="Tahoma"/>
      <family val="2"/>
    </font>
    <font>
      <sz val="8"/>
      <color theme="1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sz val="9"/>
      <name val="Arial"/>
      <family val="2"/>
      <charset val="238"/>
    </font>
    <font>
      <sz val="9"/>
      <name val="Tahoma"/>
      <family val="2"/>
      <charset val="238"/>
    </font>
    <font>
      <b/>
      <sz val="10"/>
      <name val="Tahoma"/>
      <family val="2"/>
      <charset val="238"/>
    </font>
    <font>
      <sz val="7.5"/>
      <name val="Tahoma"/>
      <family val="2"/>
    </font>
    <font>
      <sz val="7.5"/>
      <color theme="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name val="Tahoma"/>
      <family val="2"/>
    </font>
    <font>
      <sz val="10"/>
      <color theme="1"/>
      <name val="Tahoma"/>
      <family val="2"/>
      <charset val="238"/>
    </font>
    <font>
      <i/>
      <sz val="8"/>
      <name val="Tahoma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sz val="11"/>
      <color indexed="19"/>
      <name val="Czcionka tekstu podstawowego"/>
      <family val="2"/>
      <charset val="238"/>
    </font>
    <font>
      <b/>
      <sz val="11"/>
      <color indexed="10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2"/>
      <name val="Tahoma"/>
      <family val="2"/>
    </font>
    <font>
      <b/>
      <sz val="10"/>
      <color indexed="10"/>
      <name val="Tahoma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medium">
        <color theme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8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5" fillId="0" borderId="0"/>
    <xf numFmtId="0" fontId="6" fillId="0" borderId="0"/>
    <xf numFmtId="0" fontId="7" fillId="0" borderId="0"/>
    <xf numFmtId="44" fontId="6" fillId="0" borderId="0" applyFont="0" applyFill="0" applyBorder="0" applyAlignment="0" applyProtection="0"/>
    <xf numFmtId="0" fontId="6" fillId="0" borderId="0"/>
    <xf numFmtId="0" fontId="7" fillId="0" borderId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8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0" borderId="0" applyNumberFormat="0" applyBorder="0" applyAlignment="0" applyProtection="0"/>
    <xf numFmtId="0" fontId="25" fillId="8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2" borderId="0" applyNumberFormat="0" applyBorder="0" applyAlignment="0" applyProtection="0"/>
    <xf numFmtId="0" fontId="26" fillId="10" borderId="0" applyNumberFormat="0" applyBorder="0" applyAlignment="0" applyProtection="0"/>
    <xf numFmtId="0" fontId="26" fillId="7" borderId="0" applyNumberFormat="0" applyBorder="0" applyAlignment="0" applyProtection="0"/>
    <xf numFmtId="0" fontId="26" fillId="15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7" fillId="11" borderId="60" applyNumberFormat="0" applyAlignment="0" applyProtection="0"/>
    <xf numFmtId="0" fontId="28" fillId="19" borderId="61" applyNumberFormat="0" applyAlignment="0" applyProtection="0"/>
    <xf numFmtId="0" fontId="29" fillId="10" borderId="0" applyNumberFormat="0" applyBorder="0" applyAlignment="0" applyProtection="0"/>
    <xf numFmtId="164" fontId="6" fillId="0" borderId="0" applyFont="0" applyFill="0" applyBorder="0" applyAlignment="0" applyProtection="0"/>
    <xf numFmtId="0" fontId="30" fillId="0" borderId="62" applyNumberFormat="0" applyFill="0" applyAlignment="0" applyProtection="0"/>
    <xf numFmtId="0" fontId="31" fillId="20" borderId="63" applyNumberFormat="0" applyAlignment="0" applyProtection="0"/>
    <xf numFmtId="0" fontId="32" fillId="0" borderId="64" applyNumberFormat="0" applyFill="0" applyAlignment="0" applyProtection="0"/>
    <xf numFmtId="0" fontId="33" fillId="0" borderId="65" applyNumberFormat="0" applyFill="0" applyAlignment="0" applyProtection="0"/>
    <xf numFmtId="0" fontId="34" fillId="0" borderId="66" applyNumberFormat="0" applyFill="0" applyAlignment="0" applyProtection="0"/>
    <xf numFmtId="0" fontId="34" fillId="0" borderId="0" applyNumberFormat="0" applyFill="0" applyBorder="0" applyAlignment="0" applyProtection="0"/>
    <xf numFmtId="0" fontId="35" fillId="11" borderId="0" applyNumberFormat="0" applyBorder="0" applyAlignment="0" applyProtection="0"/>
    <xf numFmtId="0" fontId="36" fillId="19" borderId="60" applyNumberFormat="0" applyAlignment="0" applyProtection="0"/>
    <xf numFmtId="9" fontId="6" fillId="0" borderId="0" applyFont="0" applyFill="0" applyBorder="0" applyAlignment="0" applyProtection="0"/>
    <xf numFmtId="0" fontId="37" fillId="0" borderId="67" applyNumberFormat="0" applyFill="0" applyAlignment="0" applyProtection="0"/>
    <xf numFmtId="0" fontId="3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" fillId="8" borderId="68" applyNumberFormat="0" applyFont="0" applyAlignment="0" applyProtection="0"/>
    <xf numFmtId="44" fontId="6" fillId="0" borderId="0" applyFont="0" applyFill="0" applyBorder="0" applyAlignment="0" applyProtection="0"/>
    <xf numFmtId="0" fontId="40" fillId="21" borderId="0" applyNumberFormat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416">
    <xf numFmtId="0" fontId="0" fillId="0" borderId="0" xfId="0"/>
    <xf numFmtId="0" fontId="2" fillId="0" borderId="0" xfId="0" applyFont="1" applyAlignment="1">
      <alignment vertical="top"/>
    </xf>
    <xf numFmtId="0" fontId="4" fillId="0" borderId="0" xfId="0" applyFont="1"/>
    <xf numFmtId="3" fontId="5" fillId="0" borderId="0" xfId="0" applyNumberFormat="1" applyFont="1"/>
    <xf numFmtId="0" fontId="5" fillId="0" borderId="0" xfId="0" applyFont="1"/>
    <xf numFmtId="0" fontId="4" fillId="0" borderId="0" xfId="0" applyFont="1" applyBorder="1"/>
    <xf numFmtId="0" fontId="4" fillId="0" borderId="0" xfId="0" applyFont="1" applyAlignment="1">
      <alignment vertical="top"/>
    </xf>
    <xf numFmtId="3" fontId="4" fillId="0" borderId="0" xfId="0" applyNumberFormat="1" applyFont="1"/>
    <xf numFmtId="0" fontId="5" fillId="0" borderId="0" xfId="0" applyFont="1" applyAlignment="1">
      <alignment horizontal="center"/>
    </xf>
    <xf numFmtId="0" fontId="7" fillId="0" borderId="0" xfId="3" applyFont="1"/>
    <xf numFmtId="0" fontId="8" fillId="0" borderId="0" xfId="3" applyFont="1" applyAlignment="1">
      <alignment vertical="center"/>
    </xf>
    <xf numFmtId="0" fontId="7" fillId="0" borderId="0" xfId="3" applyFont="1" applyAlignment="1">
      <alignment horizontal="center" vertical="center"/>
    </xf>
    <xf numFmtId="0" fontId="9" fillId="0" borderId="0" xfId="3" applyFont="1" applyAlignment="1">
      <alignment vertical="center"/>
    </xf>
    <xf numFmtId="0" fontId="7" fillId="0" borderId="0" xfId="3" applyFont="1" applyBorder="1"/>
    <xf numFmtId="0" fontId="9" fillId="0" borderId="1" xfId="3" applyFont="1" applyBorder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9" fillId="0" borderId="2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 vertical="center" wrapText="1"/>
    </xf>
    <xf numFmtId="0" fontId="9" fillId="0" borderId="4" xfId="3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5" xfId="3" applyFont="1" applyBorder="1" applyAlignment="1">
      <alignment horizontal="center" vertical="center"/>
    </xf>
    <xf numFmtId="0" fontId="10" fillId="0" borderId="6" xfId="3" applyFont="1" applyBorder="1" applyAlignment="1">
      <alignment horizontal="center" vertical="center"/>
    </xf>
    <xf numFmtId="0" fontId="10" fillId="0" borderId="7" xfId="3" applyFont="1" applyBorder="1" applyAlignment="1">
      <alignment horizontal="center" vertical="center"/>
    </xf>
    <xf numFmtId="0" fontId="10" fillId="0" borderId="8" xfId="3" applyFont="1" applyBorder="1" applyAlignment="1">
      <alignment horizontal="center" vertical="center"/>
    </xf>
    <xf numFmtId="0" fontId="12" fillId="0" borderId="9" xfId="3" applyFont="1" applyBorder="1" applyAlignment="1">
      <alignment horizontal="center" vertical="center"/>
    </xf>
    <xf numFmtId="0" fontId="10" fillId="0" borderId="10" xfId="3" applyFont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left" vertical="center" wrapText="1"/>
    </xf>
    <xf numFmtId="0" fontId="12" fillId="0" borderId="13" xfId="0" applyFont="1" applyFill="1" applyBorder="1" applyAlignment="1">
      <alignment horizontal="center" vertical="center"/>
    </xf>
    <xf numFmtId="3" fontId="12" fillId="2" borderId="13" xfId="0" applyNumberFormat="1" applyFont="1" applyFill="1" applyBorder="1" applyAlignment="1">
      <alignment horizontal="center" vertical="center"/>
    </xf>
    <xf numFmtId="164" fontId="13" fillId="3" borderId="13" xfId="2" applyNumberFormat="1" applyFont="1" applyFill="1" applyBorder="1" applyAlignment="1">
      <alignment horizontal="center" vertical="center"/>
    </xf>
    <xf numFmtId="165" fontId="13" fillId="0" borderId="13" xfId="2" applyNumberFormat="1" applyFont="1" applyFill="1" applyBorder="1" applyAlignment="1">
      <alignment horizontal="center" vertical="center"/>
    </xf>
    <xf numFmtId="9" fontId="13" fillId="3" borderId="13" xfId="2" applyNumberFormat="1" applyFont="1" applyFill="1" applyBorder="1" applyAlignment="1">
      <alignment horizontal="center" vertical="center"/>
    </xf>
    <xf numFmtId="165" fontId="13" fillId="0" borderId="13" xfId="3" applyNumberFormat="1" applyFont="1" applyFill="1" applyBorder="1" applyAlignment="1">
      <alignment horizontal="center" vertical="center"/>
    </xf>
    <xf numFmtId="164" fontId="13" fillId="3" borderId="13" xfId="3" applyNumberFormat="1" applyFont="1" applyFill="1" applyBorder="1" applyAlignment="1">
      <alignment horizontal="left" vertical="center"/>
    </xf>
    <xf numFmtId="0" fontId="13" fillId="3" borderId="14" xfId="3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center" vertical="center"/>
    </xf>
    <xf numFmtId="0" fontId="12" fillId="0" borderId="16" xfId="3" applyFont="1" applyBorder="1" applyAlignment="1">
      <alignment vertical="center"/>
    </xf>
    <xf numFmtId="0" fontId="12" fillId="0" borderId="17" xfId="0" applyFont="1" applyFill="1" applyBorder="1" applyAlignment="1">
      <alignment horizontal="center" vertical="center"/>
    </xf>
    <xf numFmtId="3" fontId="12" fillId="2" borderId="17" xfId="0" applyNumberFormat="1" applyFont="1" applyFill="1" applyBorder="1" applyAlignment="1">
      <alignment horizontal="center" vertical="center"/>
    </xf>
    <xf numFmtId="164" fontId="13" fillId="3" borderId="17" xfId="2" applyNumberFormat="1" applyFont="1" applyFill="1" applyBorder="1" applyAlignment="1">
      <alignment horizontal="center" vertical="center"/>
    </xf>
    <xf numFmtId="165" fontId="13" fillId="0" borderId="17" xfId="2" applyNumberFormat="1" applyFont="1" applyFill="1" applyBorder="1" applyAlignment="1">
      <alignment horizontal="center" vertical="center"/>
    </xf>
    <xf numFmtId="9" fontId="13" fillId="3" borderId="17" xfId="2" applyNumberFormat="1" applyFont="1" applyFill="1" applyBorder="1" applyAlignment="1">
      <alignment horizontal="center" vertical="center"/>
    </xf>
    <xf numFmtId="165" fontId="13" fillId="0" borderId="17" xfId="3" applyNumberFormat="1" applyFont="1" applyFill="1" applyBorder="1" applyAlignment="1">
      <alignment horizontal="center" vertical="center"/>
    </xf>
    <xf numFmtId="164" fontId="13" fillId="3" borderId="17" xfId="3" applyNumberFormat="1" applyFont="1" applyFill="1" applyBorder="1" applyAlignment="1">
      <alignment horizontal="left" vertical="center"/>
    </xf>
    <xf numFmtId="0" fontId="13" fillId="3" borderId="16" xfId="3" applyFont="1" applyFill="1" applyBorder="1" applyAlignment="1">
      <alignment horizontal="left" vertical="center"/>
    </xf>
    <xf numFmtId="0" fontId="13" fillId="0" borderId="18" xfId="0" applyFont="1" applyFill="1" applyBorder="1" applyAlignment="1">
      <alignment horizontal="center" vertical="center"/>
    </xf>
    <xf numFmtId="0" fontId="12" fillId="0" borderId="19" xfId="3" applyFont="1" applyBorder="1" applyAlignment="1">
      <alignment vertical="center"/>
    </xf>
    <xf numFmtId="0" fontId="12" fillId="0" borderId="7" xfId="0" applyFont="1" applyFill="1" applyBorder="1" applyAlignment="1">
      <alignment horizontal="center" vertical="center"/>
    </xf>
    <xf numFmtId="3" fontId="12" fillId="2" borderId="7" xfId="0" applyNumberFormat="1" applyFont="1" applyFill="1" applyBorder="1" applyAlignment="1">
      <alignment horizontal="center" vertical="center"/>
    </xf>
    <xf numFmtId="164" fontId="13" fillId="3" borderId="7" xfId="2" applyNumberFormat="1" applyFont="1" applyFill="1" applyBorder="1" applyAlignment="1">
      <alignment horizontal="center" vertical="center"/>
    </xf>
    <xf numFmtId="165" fontId="13" fillId="0" borderId="7" xfId="2" applyNumberFormat="1" applyFont="1" applyFill="1" applyBorder="1" applyAlignment="1">
      <alignment horizontal="center" vertical="center"/>
    </xf>
    <xf numFmtId="9" fontId="13" fillId="3" borderId="7" xfId="2" applyNumberFormat="1" applyFont="1" applyFill="1" applyBorder="1" applyAlignment="1">
      <alignment horizontal="center" vertical="center"/>
    </xf>
    <xf numFmtId="165" fontId="13" fillId="0" borderId="7" xfId="3" applyNumberFormat="1" applyFont="1" applyFill="1" applyBorder="1" applyAlignment="1">
      <alignment horizontal="center" vertical="center"/>
    </xf>
    <xf numFmtId="164" fontId="13" fillId="3" borderId="7" xfId="3" applyNumberFormat="1" applyFont="1" applyFill="1" applyBorder="1" applyAlignment="1">
      <alignment horizontal="left" vertical="center"/>
    </xf>
    <xf numFmtId="0" fontId="13" fillId="3" borderId="8" xfId="3" applyFont="1" applyFill="1" applyBorder="1" applyAlignment="1">
      <alignment horizontal="left" vertical="center"/>
    </xf>
    <xf numFmtId="0" fontId="0" fillId="0" borderId="0" xfId="0" applyBorder="1"/>
    <xf numFmtId="0" fontId="0" fillId="0" borderId="20" xfId="0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2" fillId="0" borderId="23" xfId="3" applyFont="1" applyBorder="1" applyAlignment="1">
      <alignment vertical="center"/>
    </xf>
    <xf numFmtId="0" fontId="12" fillId="0" borderId="24" xfId="0" applyFont="1" applyFill="1" applyBorder="1" applyAlignment="1">
      <alignment horizontal="center" vertical="center"/>
    </xf>
    <xf numFmtId="3" fontId="12" fillId="2" borderId="24" xfId="0" applyNumberFormat="1" applyFont="1" applyFill="1" applyBorder="1" applyAlignment="1">
      <alignment horizontal="center" vertical="center"/>
    </xf>
    <xf numFmtId="164" fontId="13" fillId="3" borderId="24" xfId="2" applyNumberFormat="1" applyFont="1" applyFill="1" applyBorder="1" applyAlignment="1">
      <alignment horizontal="center" vertical="center"/>
    </xf>
    <xf numFmtId="165" fontId="13" fillId="0" borderId="24" xfId="2" applyNumberFormat="1" applyFont="1" applyFill="1" applyBorder="1" applyAlignment="1">
      <alignment horizontal="center" vertical="center"/>
    </xf>
    <xf numFmtId="9" fontId="13" fillId="3" borderId="24" xfId="2" applyNumberFormat="1" applyFont="1" applyFill="1" applyBorder="1" applyAlignment="1">
      <alignment horizontal="center" vertical="center"/>
    </xf>
    <xf numFmtId="165" fontId="13" fillId="0" borderId="24" xfId="3" applyNumberFormat="1" applyFont="1" applyFill="1" applyBorder="1" applyAlignment="1">
      <alignment horizontal="center" vertical="center"/>
    </xf>
    <xf numFmtId="164" fontId="13" fillId="3" borderId="24" xfId="3" applyNumberFormat="1" applyFont="1" applyFill="1" applyBorder="1" applyAlignment="1">
      <alignment horizontal="left" vertical="center"/>
    </xf>
    <xf numFmtId="0" fontId="13" fillId="3" borderId="25" xfId="3" applyFont="1" applyFill="1" applyBorder="1" applyAlignment="1">
      <alignment horizontal="left" vertical="center"/>
    </xf>
    <xf numFmtId="0" fontId="13" fillId="0" borderId="26" xfId="0" applyFont="1" applyFill="1" applyBorder="1" applyAlignment="1">
      <alignment horizontal="center" vertical="center"/>
    </xf>
    <xf numFmtId="0" fontId="12" fillId="0" borderId="27" xfId="3" applyFont="1" applyBorder="1" applyAlignment="1">
      <alignment vertical="center"/>
    </xf>
    <xf numFmtId="0" fontId="12" fillId="0" borderId="28" xfId="0" applyFont="1" applyFill="1" applyBorder="1" applyAlignment="1">
      <alignment horizontal="center" vertical="center"/>
    </xf>
    <xf numFmtId="3" fontId="12" fillId="2" borderId="28" xfId="0" applyNumberFormat="1" applyFont="1" applyFill="1" applyBorder="1" applyAlignment="1">
      <alignment horizontal="center" vertical="center"/>
    </xf>
    <xf numFmtId="164" fontId="13" fillId="3" borderId="28" xfId="2" applyNumberFormat="1" applyFont="1" applyFill="1" applyBorder="1" applyAlignment="1">
      <alignment horizontal="center" vertical="center"/>
    </xf>
    <xf numFmtId="165" fontId="13" fillId="0" borderId="28" xfId="2" applyNumberFormat="1" applyFont="1" applyFill="1" applyBorder="1" applyAlignment="1">
      <alignment horizontal="center" vertical="center"/>
    </xf>
    <xf numFmtId="9" fontId="13" fillId="3" borderId="28" xfId="2" applyNumberFormat="1" applyFont="1" applyFill="1" applyBorder="1" applyAlignment="1">
      <alignment horizontal="center" vertical="center"/>
    </xf>
    <xf numFmtId="165" fontId="13" fillId="0" borderId="28" xfId="3" applyNumberFormat="1" applyFont="1" applyFill="1" applyBorder="1" applyAlignment="1">
      <alignment horizontal="center" vertical="center"/>
    </xf>
    <xf numFmtId="164" fontId="13" fillId="3" borderId="28" xfId="3" applyNumberFormat="1" applyFont="1" applyFill="1" applyBorder="1" applyAlignment="1">
      <alignment horizontal="left" vertical="center"/>
    </xf>
    <xf numFmtId="0" fontId="13" fillId="3" borderId="29" xfId="3" applyFont="1" applyFill="1" applyBorder="1" applyAlignment="1">
      <alignment horizontal="left" vertical="center"/>
    </xf>
    <xf numFmtId="0" fontId="16" fillId="0" borderId="0" xfId="4" applyNumberFormat="1" applyFont="1" applyBorder="1"/>
    <xf numFmtId="0" fontId="16" fillId="0" borderId="0" xfId="4" applyFont="1" applyBorder="1"/>
    <xf numFmtId="4" fontId="16" fillId="0" borderId="30" xfId="4" applyNumberFormat="1" applyFont="1" applyBorder="1" applyAlignment="1">
      <alignment horizontal="center"/>
    </xf>
    <xf numFmtId="0" fontId="16" fillId="0" borderId="31" xfId="4" applyFont="1" applyBorder="1"/>
    <xf numFmtId="2" fontId="16" fillId="0" borderId="30" xfId="4" applyNumberFormat="1" applyFont="1" applyBorder="1" applyAlignment="1">
      <alignment horizontal="center"/>
    </xf>
    <xf numFmtId="0" fontId="9" fillId="0" borderId="34" xfId="3" applyFont="1" applyBorder="1" applyAlignment="1">
      <alignment horizontal="center" vertical="center"/>
    </xf>
    <xf numFmtId="0" fontId="9" fillId="0" borderId="3" xfId="3" applyFont="1" applyBorder="1" applyAlignment="1">
      <alignment horizontal="center" vertical="center"/>
    </xf>
    <xf numFmtId="0" fontId="0" fillId="0" borderId="35" xfId="0" applyBorder="1"/>
    <xf numFmtId="0" fontId="10" fillId="0" borderId="36" xfId="3" applyFont="1" applyBorder="1" applyAlignment="1">
      <alignment horizontal="center" vertical="center"/>
    </xf>
    <xf numFmtId="0" fontId="10" fillId="0" borderId="37" xfId="3" applyFont="1" applyBorder="1" applyAlignment="1">
      <alignment horizontal="center" vertical="center"/>
    </xf>
    <xf numFmtId="0" fontId="10" fillId="0" borderId="33" xfId="3" applyFont="1" applyBorder="1" applyAlignment="1">
      <alignment horizontal="center" vertical="center"/>
    </xf>
    <xf numFmtId="0" fontId="17" fillId="0" borderId="36" xfId="3" applyFont="1" applyBorder="1" applyAlignment="1">
      <alignment horizontal="center" vertical="center"/>
    </xf>
    <xf numFmtId="0" fontId="9" fillId="0" borderId="36" xfId="5" applyNumberFormat="1" applyFont="1" applyFill="1" applyBorder="1" applyAlignment="1">
      <alignment horizontal="center" vertical="center"/>
    </xf>
    <xf numFmtId="0" fontId="12" fillId="0" borderId="37" xfId="5" applyFont="1" applyBorder="1" applyAlignment="1">
      <alignment horizontal="center" vertical="center" wrapText="1"/>
    </xf>
    <xf numFmtId="3" fontId="12" fillId="0" borderId="37" xfId="5" applyNumberFormat="1" applyFont="1" applyBorder="1" applyAlignment="1">
      <alignment horizontal="center" vertical="center" wrapText="1"/>
    </xf>
    <xf numFmtId="164" fontId="13" fillId="3" borderId="37" xfId="2" applyNumberFormat="1" applyFont="1" applyFill="1" applyBorder="1" applyAlignment="1">
      <alignment horizontal="center" vertical="center"/>
    </xf>
    <xf numFmtId="2" fontId="12" fillId="4" borderId="33" xfId="2" applyNumberFormat="1" applyFont="1" applyFill="1" applyBorder="1" applyAlignment="1">
      <alignment horizontal="center" vertical="center"/>
    </xf>
    <xf numFmtId="165" fontId="12" fillId="4" borderId="33" xfId="2" applyNumberFormat="1" applyFont="1" applyFill="1" applyBorder="1" applyAlignment="1">
      <alignment horizontal="center" vertical="center"/>
    </xf>
    <xf numFmtId="164" fontId="13" fillId="3" borderId="39" xfId="2" applyNumberFormat="1" applyFont="1" applyFill="1" applyBorder="1" applyAlignment="1">
      <alignment horizontal="center" vertical="center"/>
    </xf>
    <xf numFmtId="164" fontId="13" fillId="3" borderId="40" xfId="2" applyNumberFormat="1" applyFont="1" applyFill="1" applyBorder="1" applyAlignment="1">
      <alignment horizontal="center" vertical="center"/>
    </xf>
    <xf numFmtId="164" fontId="13" fillId="3" borderId="41" xfId="2" applyNumberFormat="1" applyFont="1" applyFill="1" applyBorder="1" applyAlignment="1">
      <alignment horizontal="center" vertical="center"/>
    </xf>
    <xf numFmtId="164" fontId="13" fillId="3" borderId="42" xfId="2" applyNumberFormat="1" applyFont="1" applyFill="1" applyBorder="1" applyAlignment="1">
      <alignment horizontal="center" vertical="center"/>
    </xf>
    <xf numFmtId="0" fontId="9" fillId="0" borderId="5" xfId="5" applyNumberFormat="1" applyFont="1" applyFill="1" applyBorder="1" applyAlignment="1">
      <alignment horizontal="center" vertical="center"/>
    </xf>
    <xf numFmtId="0" fontId="12" fillId="0" borderId="7" xfId="5" applyFont="1" applyBorder="1" applyAlignment="1">
      <alignment horizontal="center" vertical="center" wrapText="1"/>
    </xf>
    <xf numFmtId="3" fontId="12" fillId="0" borderId="7" xfId="5" applyNumberFormat="1" applyFont="1" applyBorder="1" applyAlignment="1">
      <alignment horizontal="center" vertical="center" wrapText="1"/>
    </xf>
    <xf numFmtId="164" fontId="13" fillId="3" borderId="44" xfId="2" applyNumberFormat="1" applyFont="1" applyFill="1" applyBorder="1" applyAlignment="1">
      <alignment horizontal="center" vertical="center"/>
    </xf>
    <xf numFmtId="0" fontId="0" fillId="0" borderId="30" xfId="0" applyBorder="1"/>
    <xf numFmtId="2" fontId="0" fillId="0" borderId="3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45" xfId="0" applyNumberFormat="1" applyBorder="1" applyAlignment="1">
      <alignment horizontal="center"/>
    </xf>
    <xf numFmtId="0" fontId="0" fillId="0" borderId="46" xfId="0" applyBorder="1"/>
    <xf numFmtId="0" fontId="0" fillId="0" borderId="47" xfId="0" applyBorder="1"/>
    <xf numFmtId="2" fontId="0" fillId="0" borderId="30" xfId="0" applyNumberFormat="1" applyBorder="1"/>
    <xf numFmtId="0" fontId="9" fillId="0" borderId="46" xfId="3" applyFont="1" applyBorder="1" applyAlignment="1">
      <alignment horizontal="center" vertical="center"/>
    </xf>
    <xf numFmtId="0" fontId="9" fillId="0" borderId="9" xfId="3" applyFont="1" applyBorder="1" applyAlignment="1">
      <alignment horizontal="center" vertical="center"/>
    </xf>
    <xf numFmtId="0" fontId="9" fillId="0" borderId="48" xfId="3" applyFont="1" applyBorder="1" applyAlignment="1">
      <alignment horizontal="center" vertical="center" wrapText="1"/>
    </xf>
    <xf numFmtId="0" fontId="9" fillId="0" borderId="48" xfId="3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 wrapText="1"/>
    </xf>
    <xf numFmtId="0" fontId="10" fillId="0" borderId="50" xfId="3" applyFont="1" applyBorder="1" applyAlignment="1">
      <alignment horizontal="center" vertical="center"/>
    </xf>
    <xf numFmtId="0" fontId="10" fillId="0" borderId="9" xfId="3" applyFont="1" applyBorder="1" applyAlignment="1">
      <alignment horizontal="center" vertical="center"/>
    </xf>
    <xf numFmtId="0" fontId="10" fillId="0" borderId="48" xfId="3" applyFont="1" applyBorder="1" applyAlignment="1">
      <alignment horizontal="center" vertical="center"/>
    </xf>
    <xf numFmtId="0" fontId="10" fillId="0" borderId="32" xfId="3" applyFont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9" fillId="0" borderId="50" xfId="0" applyFont="1" applyBorder="1" applyAlignment="1">
      <alignment horizontal="left" vertical="center" wrapText="1"/>
    </xf>
    <xf numFmtId="0" fontId="13" fillId="0" borderId="37" xfId="0" applyFont="1" applyBorder="1" applyAlignment="1">
      <alignment horizontal="center" vertical="center" wrapText="1"/>
    </xf>
    <xf numFmtId="166" fontId="13" fillId="0" borderId="37" xfId="1" applyNumberFormat="1" applyFont="1" applyBorder="1" applyAlignment="1">
      <alignment horizontal="center" vertical="center" wrapText="1"/>
    </xf>
    <xf numFmtId="165" fontId="13" fillId="4" borderId="33" xfId="2" applyNumberFormat="1" applyFont="1" applyFill="1" applyBorder="1" applyAlignment="1">
      <alignment horizontal="center" vertical="center"/>
    </xf>
    <xf numFmtId="164" fontId="13" fillId="3" borderId="33" xfId="2" applyNumberFormat="1" applyFont="1" applyFill="1" applyBorder="1" applyAlignment="1">
      <alignment horizontal="center" vertical="center"/>
    </xf>
    <xf numFmtId="3" fontId="13" fillId="3" borderId="33" xfId="3" applyNumberFormat="1" applyFont="1" applyFill="1" applyBorder="1" applyAlignment="1">
      <alignment horizontal="center" vertical="center"/>
    </xf>
    <xf numFmtId="0" fontId="13" fillId="0" borderId="50" xfId="0" applyFont="1" applyFill="1" applyBorder="1" applyAlignment="1">
      <alignment horizontal="center" vertical="center"/>
    </xf>
    <xf numFmtId="0" fontId="9" fillId="0" borderId="52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center" vertical="center" wrapText="1"/>
    </xf>
    <xf numFmtId="166" fontId="13" fillId="0" borderId="7" xfId="1" applyNumberFormat="1" applyFont="1" applyBorder="1" applyAlignment="1">
      <alignment horizontal="center" vertical="center" wrapText="1"/>
    </xf>
    <xf numFmtId="164" fontId="13" fillId="3" borderId="6" xfId="2" applyNumberFormat="1" applyFont="1" applyFill="1" applyBorder="1" applyAlignment="1">
      <alignment horizontal="center" vertical="center"/>
    </xf>
    <xf numFmtId="164" fontId="13" fillId="3" borderId="8" xfId="2" applyNumberFormat="1" applyFont="1" applyFill="1" applyBorder="1" applyAlignment="1">
      <alignment horizontal="center" vertical="center"/>
    </xf>
    <xf numFmtId="3" fontId="13" fillId="3" borderId="8" xfId="3" applyNumberFormat="1" applyFont="1" applyFill="1" applyBorder="1" applyAlignment="1">
      <alignment horizontal="center" vertical="center"/>
    </xf>
    <xf numFmtId="0" fontId="13" fillId="0" borderId="53" xfId="0" applyFont="1" applyFill="1" applyBorder="1" applyAlignment="1">
      <alignment horizontal="center" vertical="center"/>
    </xf>
    <xf numFmtId="0" fontId="0" fillId="0" borderId="9" xfId="0" applyBorder="1"/>
    <xf numFmtId="2" fontId="0" fillId="0" borderId="11" xfId="0" applyNumberFormat="1" applyBorder="1"/>
    <xf numFmtId="2" fontId="0" fillId="0" borderId="45" xfId="0" applyNumberFormat="1" applyBorder="1"/>
    <xf numFmtId="0" fontId="18" fillId="0" borderId="0" xfId="3" applyFont="1"/>
    <xf numFmtId="0" fontId="9" fillId="0" borderId="3" xfId="0" applyFont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/>
    </xf>
    <xf numFmtId="0" fontId="19" fillId="0" borderId="37" xfId="0" applyFont="1" applyBorder="1" applyAlignment="1">
      <alignment horizontal="left" vertical="center" wrapText="1"/>
    </xf>
    <xf numFmtId="0" fontId="12" fillId="0" borderId="55" xfId="0" applyFont="1" applyFill="1" applyBorder="1" applyAlignment="1">
      <alignment horizontal="center" vertical="center"/>
    </xf>
    <xf numFmtId="3" fontId="12" fillId="2" borderId="55" xfId="0" applyNumberFormat="1" applyFont="1" applyFill="1" applyBorder="1" applyAlignment="1">
      <alignment horizontal="center" vertical="center"/>
    </xf>
    <xf numFmtId="164" fontId="13" fillId="3" borderId="55" xfId="2" applyNumberFormat="1" applyFont="1" applyFill="1" applyBorder="1" applyAlignment="1">
      <alignment horizontal="center" vertical="center"/>
    </xf>
    <xf numFmtId="4" fontId="12" fillId="2" borderId="55" xfId="0" applyNumberFormat="1" applyFont="1" applyFill="1" applyBorder="1" applyAlignment="1">
      <alignment horizontal="center" vertical="center"/>
    </xf>
    <xf numFmtId="3" fontId="12" fillId="3" borderId="55" xfId="0" applyNumberFormat="1" applyFont="1" applyFill="1" applyBorder="1" applyAlignment="1">
      <alignment horizontal="center" vertical="center"/>
    </xf>
    <xf numFmtId="0" fontId="9" fillId="3" borderId="3" xfId="3" applyFont="1" applyFill="1" applyBorder="1" applyAlignment="1">
      <alignment horizontal="center" vertical="center"/>
    </xf>
    <xf numFmtId="3" fontId="12" fillId="2" borderId="37" xfId="0" applyNumberFormat="1" applyFont="1" applyFill="1" applyBorder="1" applyAlignment="1">
      <alignment horizontal="center" vertical="center"/>
    </xf>
    <xf numFmtId="3" fontId="12" fillId="3" borderId="37" xfId="0" applyNumberFormat="1" applyFont="1" applyFill="1" applyBorder="1" applyAlignment="1">
      <alignment horizontal="center" vertical="center"/>
    </xf>
    <xf numFmtId="0" fontId="9" fillId="3" borderId="37" xfId="3" applyFont="1" applyFill="1" applyBorder="1" applyAlignment="1">
      <alignment horizontal="center" vertical="center"/>
    </xf>
    <xf numFmtId="0" fontId="9" fillId="3" borderId="37" xfId="3" applyFont="1" applyFill="1" applyBorder="1" applyAlignment="1">
      <alignment horizontal="center" vertical="center" wrapText="1"/>
    </xf>
    <xf numFmtId="0" fontId="20" fillId="0" borderId="37" xfId="0" applyFont="1" applyBorder="1" applyAlignment="1">
      <alignment horizontal="left" vertical="center" wrapText="1"/>
    </xf>
    <xf numFmtId="0" fontId="12" fillId="3" borderId="37" xfId="3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left" vertical="center" wrapText="1"/>
    </xf>
    <xf numFmtId="3" fontId="12" fillId="3" borderId="7" xfId="0" applyNumberFormat="1" applyFont="1" applyFill="1" applyBorder="1" applyAlignment="1">
      <alignment horizontal="center" vertical="center"/>
    </xf>
    <xf numFmtId="0" fontId="9" fillId="3" borderId="7" xfId="3" applyFont="1" applyFill="1" applyBorder="1" applyAlignment="1">
      <alignment horizontal="center" vertical="center" wrapText="1"/>
    </xf>
    <xf numFmtId="0" fontId="7" fillId="0" borderId="0" xfId="3" applyFont="1" applyAlignment="1">
      <alignment horizontal="left" vertical="center" wrapText="1"/>
    </xf>
    <xf numFmtId="3" fontId="7" fillId="0" borderId="0" xfId="3" applyNumberFormat="1" applyFont="1" applyAlignment="1">
      <alignment horizontal="center" vertical="center"/>
    </xf>
    <xf numFmtId="4" fontId="7" fillId="0" borderId="0" xfId="3" applyNumberFormat="1" applyFont="1" applyAlignment="1">
      <alignment horizontal="center" vertical="center"/>
    </xf>
    <xf numFmtId="4" fontId="8" fillId="0" borderId="0" xfId="3" applyNumberFormat="1" applyFont="1" applyFill="1" applyAlignment="1">
      <alignment horizontal="center" vertical="center"/>
    </xf>
    <xf numFmtId="0" fontId="0" fillId="0" borderId="0" xfId="3" applyFont="1"/>
    <xf numFmtId="4" fontId="7" fillId="0" borderId="11" xfId="3" applyNumberFormat="1" applyFont="1" applyBorder="1" applyAlignment="1">
      <alignment horizontal="center" vertical="center"/>
    </xf>
    <xf numFmtId="3" fontId="7" fillId="0" borderId="30" xfId="3" applyNumberFormat="1" applyFont="1" applyBorder="1" applyAlignment="1">
      <alignment horizontal="center" vertical="center"/>
    </xf>
    <xf numFmtId="4" fontId="7" fillId="0" borderId="30" xfId="3" applyNumberFormat="1" applyFont="1" applyBorder="1" applyAlignment="1">
      <alignment horizontal="center" vertical="center"/>
    </xf>
    <xf numFmtId="0" fontId="12" fillId="0" borderId="37" xfId="3" applyFont="1" applyBorder="1" applyAlignment="1">
      <alignment horizontal="center" vertical="center" wrapText="1"/>
    </xf>
    <xf numFmtId="0" fontId="12" fillId="3" borderId="57" xfId="3" applyFont="1" applyFill="1" applyBorder="1" applyAlignment="1">
      <alignment horizontal="left" vertical="center" wrapText="1"/>
    </xf>
    <xf numFmtId="164" fontId="13" fillId="3" borderId="57" xfId="2" applyNumberFormat="1" applyFont="1" applyFill="1" applyBorder="1" applyAlignment="1">
      <alignment horizontal="center" vertical="center"/>
    </xf>
    <xf numFmtId="165" fontId="12" fillId="4" borderId="37" xfId="2" applyNumberFormat="1" applyFont="1" applyFill="1" applyBorder="1" applyAlignment="1">
      <alignment horizontal="center" vertical="center"/>
    </xf>
    <xf numFmtId="2" fontId="12" fillId="4" borderId="37" xfId="2" applyNumberFormat="1" applyFont="1" applyFill="1" applyBorder="1" applyAlignment="1">
      <alignment horizontal="center" vertical="center"/>
    </xf>
    <xf numFmtId="0" fontId="12" fillId="0" borderId="7" xfId="5" applyFont="1" applyBorder="1" applyAlignment="1">
      <alignment horizontal="left" vertical="center" wrapText="1"/>
    </xf>
    <xf numFmtId="0" fontId="12" fillId="0" borderId="7" xfId="3" applyFont="1" applyBorder="1" applyAlignment="1">
      <alignment horizontal="center" vertical="center" wrapText="1"/>
    </xf>
    <xf numFmtId="0" fontId="12" fillId="0" borderId="37" xfId="5" applyFont="1" applyBorder="1" applyAlignment="1">
      <alignment horizontal="left" vertical="center" wrapText="1"/>
    </xf>
    <xf numFmtId="0" fontId="16" fillId="0" borderId="30" xfId="4" applyFont="1" applyBorder="1"/>
    <xf numFmtId="2" fontId="7" fillId="0" borderId="0" xfId="3" applyNumberFormat="1" applyFont="1" applyAlignment="1">
      <alignment horizontal="right" vertical="center" wrapText="1"/>
    </xf>
    <xf numFmtId="0" fontId="7" fillId="0" borderId="0" xfId="6"/>
    <xf numFmtId="0" fontId="13" fillId="0" borderId="0" xfId="3" applyFont="1"/>
    <xf numFmtId="0" fontId="7" fillId="0" borderId="0" xfId="3" applyFont="1"/>
    <xf numFmtId="0" fontId="7" fillId="0" borderId="0" xfId="3" applyFont="1" applyBorder="1"/>
    <xf numFmtId="0" fontId="7" fillId="0" borderId="0" xfId="3" applyFont="1" applyAlignment="1">
      <alignment horizontal="center" vertical="center"/>
    </xf>
    <xf numFmtId="0" fontId="9" fillId="0" borderId="0" xfId="3" applyFont="1" applyAlignment="1">
      <alignment vertical="center"/>
    </xf>
    <xf numFmtId="0" fontId="12" fillId="0" borderId="37" xfId="3" applyFont="1" applyBorder="1" applyAlignment="1">
      <alignment horizontal="center" vertical="center"/>
    </xf>
    <xf numFmtId="0" fontId="12" fillId="0" borderId="37" xfId="3" applyFont="1" applyBorder="1" applyAlignment="1">
      <alignment horizontal="left" vertical="center"/>
    </xf>
    <xf numFmtId="164" fontId="17" fillId="5" borderId="37" xfId="7" applyNumberFormat="1" applyFont="1" applyFill="1" applyBorder="1" applyAlignment="1">
      <alignment horizontal="center" vertical="center"/>
    </xf>
    <xf numFmtId="9" fontId="17" fillId="5" borderId="37" xfId="7" applyNumberFormat="1" applyFont="1" applyFill="1" applyBorder="1" applyAlignment="1">
      <alignment horizontal="center" vertical="center"/>
    </xf>
    <xf numFmtId="0" fontId="4" fillId="0" borderId="0" xfId="3" applyFont="1" applyAlignment="1">
      <alignment horizontal="left" vertical="center" wrapText="1"/>
    </xf>
    <xf numFmtId="3" fontId="4" fillId="0" borderId="0" xfId="3" applyNumberFormat="1" applyFont="1" applyAlignment="1">
      <alignment horizontal="center" vertical="center"/>
    </xf>
    <xf numFmtId="4" fontId="18" fillId="0" borderId="0" xfId="3" applyNumberFormat="1" applyFont="1" applyFill="1" applyAlignment="1">
      <alignment horizontal="center" vertical="center"/>
    </xf>
    <xf numFmtId="164" fontId="3" fillId="0" borderId="0" xfId="7" applyNumberFormat="1" applyFont="1" applyFill="1" applyBorder="1" applyAlignment="1">
      <alignment horizontal="center" vertical="center"/>
    </xf>
    <xf numFmtId="0" fontId="17" fillId="0" borderId="0" xfId="3" applyFont="1"/>
    <xf numFmtId="0" fontId="12" fillId="0" borderId="37" xfId="3" applyFont="1" applyBorder="1" applyAlignment="1">
      <alignment horizontal="left" vertical="center" wrapText="1"/>
    </xf>
    <xf numFmtId="0" fontId="11" fillId="3" borderId="37" xfId="3" applyFont="1" applyFill="1" applyBorder="1" applyAlignment="1">
      <alignment horizontal="center" vertical="center"/>
    </xf>
    <xf numFmtId="0" fontId="23" fillId="0" borderId="37" xfId="3" applyFont="1" applyBorder="1" applyAlignment="1">
      <alignment horizontal="center" vertical="center"/>
    </xf>
    <xf numFmtId="0" fontId="9" fillId="0" borderId="3" xfId="6" applyFont="1" applyBorder="1" applyAlignment="1">
      <alignment horizontal="center" vertical="center" wrapText="1"/>
    </xf>
    <xf numFmtId="0" fontId="11" fillId="3" borderId="7" xfId="3" applyFont="1" applyFill="1" applyBorder="1" applyAlignment="1">
      <alignment horizontal="center" vertical="center"/>
    </xf>
    <xf numFmtId="4" fontId="4" fillId="0" borderId="59" xfId="3" applyNumberFormat="1" applyFont="1" applyFill="1" applyBorder="1" applyAlignment="1">
      <alignment horizontal="center" vertical="center"/>
    </xf>
    <xf numFmtId="9" fontId="17" fillId="5" borderId="7" xfId="7" applyNumberFormat="1" applyFont="1" applyFill="1" applyBorder="1" applyAlignment="1">
      <alignment horizontal="center" vertical="center"/>
    </xf>
    <xf numFmtId="164" fontId="17" fillId="5" borderId="7" xfId="7" applyNumberFormat="1" applyFont="1" applyFill="1" applyBorder="1" applyAlignment="1">
      <alignment horizontal="center" vertical="center"/>
    </xf>
    <xf numFmtId="0" fontId="23" fillId="0" borderId="7" xfId="3" applyFont="1" applyBorder="1" applyAlignment="1">
      <alignment horizontal="center" vertical="center"/>
    </xf>
    <xf numFmtId="0" fontId="12" fillId="0" borderId="7" xfId="3" applyFont="1" applyBorder="1" applyAlignment="1">
      <alignment horizontal="center" vertical="center"/>
    </xf>
    <xf numFmtId="0" fontId="12" fillId="0" borderId="7" xfId="3" applyFont="1" applyBorder="1" applyAlignment="1">
      <alignment horizontal="left" vertical="center" wrapText="1"/>
    </xf>
    <xf numFmtId="0" fontId="12" fillId="0" borderId="36" xfId="3" applyFont="1" applyBorder="1" applyAlignment="1">
      <alignment horizontal="center" vertical="center"/>
    </xf>
    <xf numFmtId="0" fontId="12" fillId="0" borderId="5" xfId="3" applyFont="1" applyBorder="1" applyAlignment="1">
      <alignment horizontal="center" vertical="center"/>
    </xf>
    <xf numFmtId="0" fontId="2" fillId="0" borderId="0" xfId="6" applyFont="1" applyAlignment="1">
      <alignment vertical="top"/>
    </xf>
    <xf numFmtId="0" fontId="4" fillId="0" borderId="0" xfId="6" applyFont="1"/>
    <xf numFmtId="3" fontId="5" fillId="0" borderId="0" xfId="6" applyNumberFormat="1" applyFont="1"/>
    <xf numFmtId="0" fontId="5" fillId="0" borderId="0" xfId="6" applyFont="1"/>
    <xf numFmtId="0" fontId="4" fillId="0" borderId="0" xfId="6" applyFont="1" applyBorder="1"/>
    <xf numFmtId="0" fontId="4" fillId="0" borderId="0" xfId="6" applyFont="1" applyAlignment="1">
      <alignment vertical="top"/>
    </xf>
    <xf numFmtId="3" fontId="4" fillId="0" borderId="0" xfId="6" applyNumberFormat="1" applyFont="1"/>
    <xf numFmtId="0" fontId="5" fillId="0" borderId="0" xfId="6" applyFont="1" applyAlignment="1">
      <alignment horizontal="center"/>
    </xf>
    <xf numFmtId="0" fontId="9" fillId="0" borderId="1" xfId="3" applyFont="1" applyBorder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9" fillId="0" borderId="2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 vertical="center" wrapText="1"/>
    </xf>
    <xf numFmtId="0" fontId="9" fillId="0" borderId="4" xfId="3" applyFont="1" applyBorder="1" applyAlignment="1">
      <alignment horizontal="center" vertical="center" wrapText="1"/>
    </xf>
    <xf numFmtId="0" fontId="10" fillId="0" borderId="5" xfId="3" applyFont="1" applyBorder="1" applyAlignment="1">
      <alignment horizontal="center" vertical="center"/>
    </xf>
    <xf numFmtId="0" fontId="10" fillId="0" borderId="7" xfId="3" applyFont="1" applyBorder="1" applyAlignment="1">
      <alignment horizontal="center" vertical="center"/>
    </xf>
    <xf numFmtId="0" fontId="16" fillId="0" borderId="0" xfId="4" applyFont="1" applyBorder="1"/>
    <xf numFmtId="3" fontId="16" fillId="0" borderId="0" xfId="4" applyNumberFormat="1" applyFont="1" applyBorder="1"/>
    <xf numFmtId="165" fontId="3" fillId="0" borderId="58" xfId="7" applyNumberFormat="1" applyFont="1" applyFill="1" applyBorder="1" applyAlignment="1">
      <alignment horizontal="center" vertical="center"/>
    </xf>
    <xf numFmtId="0" fontId="16" fillId="0" borderId="0" xfId="4" applyNumberFormat="1" applyFont="1" applyBorder="1"/>
    <xf numFmtId="0" fontId="8" fillId="0" borderId="0" xfId="3" applyFont="1" applyAlignment="1">
      <alignment horizontal="left" vertical="center"/>
    </xf>
    <xf numFmtId="0" fontId="12" fillId="0" borderId="69" xfId="3" applyFont="1" applyBorder="1" applyAlignment="1">
      <alignment horizontal="center" vertical="center"/>
    </xf>
    <xf numFmtId="0" fontId="12" fillId="0" borderId="55" xfId="3" applyFont="1" applyBorder="1" applyAlignment="1">
      <alignment horizontal="left" vertical="center" wrapText="1"/>
    </xf>
    <xf numFmtId="0" fontId="12" fillId="0" borderId="55" xfId="3" applyFont="1" applyBorder="1" applyAlignment="1">
      <alignment horizontal="center" vertical="center"/>
    </xf>
    <xf numFmtId="0" fontId="23" fillId="0" borderId="55" xfId="3" applyFont="1" applyBorder="1" applyAlignment="1">
      <alignment horizontal="center" vertical="center"/>
    </xf>
    <xf numFmtId="164" fontId="17" fillId="5" borderId="55" xfId="7" applyNumberFormat="1" applyFont="1" applyFill="1" applyBorder="1" applyAlignment="1">
      <alignment horizontal="center" vertical="center"/>
    </xf>
    <xf numFmtId="165" fontId="17" fillId="0" borderId="55" xfId="7" applyNumberFormat="1" applyFont="1" applyFill="1" applyBorder="1" applyAlignment="1">
      <alignment horizontal="center" vertical="center"/>
    </xf>
    <xf numFmtId="9" fontId="17" fillId="5" borderId="55" xfId="7" applyNumberFormat="1" applyFont="1" applyFill="1" applyBorder="1" applyAlignment="1">
      <alignment horizontal="center" vertical="center"/>
    </xf>
    <xf numFmtId="165" fontId="17" fillId="0" borderId="55" xfId="3" applyNumberFormat="1" applyFont="1" applyFill="1" applyBorder="1" applyAlignment="1">
      <alignment horizontal="center" vertical="center"/>
    </xf>
    <xf numFmtId="0" fontId="11" fillId="3" borderId="55" xfId="3" applyFont="1" applyFill="1" applyBorder="1" applyAlignment="1">
      <alignment horizontal="center" vertical="center"/>
    </xf>
    <xf numFmtId="0" fontId="18" fillId="0" borderId="30" xfId="3" applyFont="1" applyBorder="1" applyAlignment="1">
      <alignment horizontal="left" vertical="center" wrapText="1"/>
    </xf>
    <xf numFmtId="0" fontId="17" fillId="0" borderId="37" xfId="0" applyFont="1" applyBorder="1" applyAlignment="1">
      <alignment horizontal="center" vertical="center" wrapText="1"/>
    </xf>
    <xf numFmtId="2" fontId="4" fillId="0" borderId="3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21" fillId="0" borderId="26" xfId="0" applyFont="1" applyBorder="1"/>
    <xf numFmtId="2" fontId="0" fillId="0" borderId="54" xfId="0" applyNumberFormat="1" applyBorder="1" applyAlignment="1">
      <alignment horizontal="center" vertical="center"/>
    </xf>
    <xf numFmtId="2" fontId="0" fillId="0" borderId="72" xfId="0" applyNumberFormat="1" applyBorder="1" applyAlignment="1">
      <alignment horizontal="center" vertical="center"/>
    </xf>
    <xf numFmtId="2" fontId="0" fillId="0" borderId="58" xfId="0" applyNumberFormat="1" applyBorder="1" applyAlignment="1">
      <alignment horizontal="center" vertical="center"/>
    </xf>
    <xf numFmtId="0" fontId="9" fillId="0" borderId="37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left" vertical="center" wrapText="1"/>
    </xf>
    <xf numFmtId="3" fontId="13" fillId="3" borderId="37" xfId="3" applyNumberFormat="1" applyFont="1" applyFill="1" applyBorder="1" applyAlignment="1">
      <alignment horizontal="center" vertical="center"/>
    </xf>
    <xf numFmtId="166" fontId="17" fillId="0" borderId="37" xfId="1" applyNumberFormat="1" applyFont="1" applyBorder="1" applyAlignment="1">
      <alignment vertical="center" wrapText="1"/>
    </xf>
    <xf numFmtId="4" fontId="12" fillId="2" borderId="37" xfId="0" applyNumberFormat="1" applyFont="1" applyFill="1" applyBorder="1" applyAlignment="1">
      <alignment horizontal="center" vertical="center"/>
    </xf>
    <xf numFmtId="0" fontId="12" fillId="0" borderId="26" xfId="3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2" fontId="7" fillId="0" borderId="11" xfId="3" applyNumberFormat="1" applyFont="1" applyBorder="1" applyAlignment="1">
      <alignment horizontal="right" vertical="center"/>
    </xf>
    <xf numFmtId="4" fontId="8" fillId="0" borderId="0" xfId="3" applyNumberFormat="1" applyFont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2" fontId="12" fillId="0" borderId="37" xfId="0" applyNumberFormat="1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2" fontId="7" fillId="0" borderId="30" xfId="3" applyNumberFormat="1" applyFont="1" applyBorder="1" applyAlignment="1">
      <alignment horizontal="right" vertical="center" wrapText="1"/>
    </xf>
    <xf numFmtId="0" fontId="7" fillId="0" borderId="0" xfId="9"/>
    <xf numFmtId="0" fontId="13" fillId="0" borderId="0" xfId="3" applyFont="1"/>
    <xf numFmtId="0" fontId="8" fillId="0" borderId="0" xfId="3" applyFont="1" applyAlignment="1">
      <alignment vertical="center"/>
    </xf>
    <xf numFmtId="4" fontId="8" fillId="0" borderId="0" xfId="3" applyNumberFormat="1" applyFont="1" applyFill="1" applyAlignment="1">
      <alignment horizontal="center" vertical="center"/>
    </xf>
    <xf numFmtId="0" fontId="7" fillId="0" borderId="0" xfId="3" applyFont="1" applyBorder="1"/>
    <xf numFmtId="0" fontId="7" fillId="0" borderId="0" xfId="3" applyFont="1" applyAlignment="1">
      <alignment horizontal="center" vertical="center"/>
    </xf>
    <xf numFmtId="3" fontId="7" fillId="0" borderId="0" xfId="3" applyNumberFormat="1" applyFont="1" applyAlignment="1">
      <alignment horizontal="center" vertical="center"/>
    </xf>
    <xf numFmtId="4" fontId="7" fillId="0" borderId="0" xfId="3" applyNumberFormat="1" applyFont="1" applyFill="1" applyBorder="1" applyAlignment="1">
      <alignment horizontal="center" vertical="center"/>
    </xf>
    <xf numFmtId="0" fontId="9" fillId="0" borderId="0" xfId="3" applyFont="1" applyAlignment="1">
      <alignment vertical="center"/>
    </xf>
    <xf numFmtId="164" fontId="22" fillId="0" borderId="0" xfId="52" applyNumberFormat="1" applyFont="1" applyFill="1" applyBorder="1" applyAlignment="1">
      <alignment horizontal="center" vertical="center"/>
    </xf>
    <xf numFmtId="0" fontId="9" fillId="0" borderId="3" xfId="9" applyFont="1" applyBorder="1" applyAlignment="1">
      <alignment horizontal="center" vertical="center" wrapText="1"/>
    </xf>
    <xf numFmtId="0" fontId="9" fillId="0" borderId="7" xfId="9" applyFont="1" applyBorder="1" applyAlignment="1">
      <alignment vertical="center" wrapText="1"/>
    </xf>
    <xf numFmtId="0" fontId="2" fillId="0" borderId="0" xfId="9" applyFont="1" applyAlignment="1">
      <alignment vertical="top"/>
    </xf>
    <xf numFmtId="0" fontId="4" fillId="0" borderId="0" xfId="9" applyFont="1"/>
    <xf numFmtId="3" fontId="5" fillId="0" borderId="0" xfId="9" applyNumberFormat="1" applyFont="1"/>
    <xf numFmtId="0" fontId="5" fillId="0" borderId="0" xfId="9" applyFont="1"/>
    <xf numFmtId="0" fontId="4" fillId="0" borderId="0" xfId="9" applyFont="1" applyBorder="1"/>
    <xf numFmtId="0" fontId="4" fillId="0" borderId="0" xfId="9" applyFont="1" applyAlignment="1">
      <alignment vertical="top"/>
    </xf>
    <xf numFmtId="3" fontId="4" fillId="0" borderId="0" xfId="9" applyNumberFormat="1" applyFont="1"/>
    <xf numFmtId="0" fontId="5" fillId="0" borderId="0" xfId="9" applyFont="1" applyAlignment="1">
      <alignment horizontal="center"/>
    </xf>
    <xf numFmtId="0" fontId="13" fillId="0" borderId="20" xfId="9" applyFont="1" applyFill="1" applyBorder="1" applyAlignment="1">
      <alignment horizontal="center" vertical="center"/>
    </xf>
    <xf numFmtId="0" fontId="13" fillId="0" borderId="36" xfId="9" applyNumberFormat="1" applyFont="1" applyFill="1" applyBorder="1" applyAlignment="1">
      <alignment horizontal="center" vertical="center"/>
    </xf>
    <xf numFmtId="0" fontId="9" fillId="0" borderId="37" xfId="9" applyFont="1" applyBorder="1" applyAlignment="1">
      <alignment horizontal="center" vertical="center"/>
    </xf>
    <xf numFmtId="164" fontId="13" fillId="3" borderId="37" xfId="52" applyNumberFormat="1" applyFont="1" applyFill="1" applyBorder="1" applyAlignment="1">
      <alignment horizontal="center" vertical="center"/>
    </xf>
    <xf numFmtId="9" fontId="13" fillId="3" borderId="37" xfId="52" applyNumberFormat="1" applyFont="1" applyFill="1" applyBorder="1" applyAlignment="1">
      <alignment horizontal="center" vertical="center"/>
    </xf>
    <xf numFmtId="164" fontId="13" fillId="3" borderId="37" xfId="3" applyNumberFormat="1" applyFont="1" applyFill="1" applyBorder="1" applyAlignment="1">
      <alignment horizontal="left" vertical="center"/>
    </xf>
    <xf numFmtId="0" fontId="7" fillId="0" borderId="0" xfId="3" quotePrefix="1" applyFont="1"/>
    <xf numFmtId="164" fontId="7" fillId="0" borderId="0" xfId="3" applyNumberFormat="1" applyFont="1"/>
    <xf numFmtId="0" fontId="13" fillId="0" borderId="0" xfId="3" applyFont="1" applyBorder="1"/>
    <xf numFmtId="0" fontId="10" fillId="0" borderId="8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9" fillId="0" borderId="2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 vertical="center" wrapText="1"/>
    </xf>
    <xf numFmtId="0" fontId="9" fillId="0" borderId="4" xfId="3" applyFont="1" applyBorder="1" applyAlignment="1">
      <alignment horizontal="center" vertical="center" wrapText="1"/>
    </xf>
    <xf numFmtId="0" fontId="10" fillId="0" borderId="5" xfId="3" applyFont="1" applyBorder="1" applyAlignment="1">
      <alignment horizontal="center" vertical="center"/>
    </xf>
    <xf numFmtId="0" fontId="10" fillId="0" borderId="7" xfId="3" applyFont="1" applyBorder="1" applyAlignment="1">
      <alignment horizontal="center" vertical="center"/>
    </xf>
    <xf numFmtId="0" fontId="9" fillId="0" borderId="37" xfId="9" applyFont="1" applyBorder="1" applyAlignment="1">
      <alignment vertical="center" wrapText="1"/>
    </xf>
    <xf numFmtId="0" fontId="13" fillId="0" borderId="5" xfId="9" applyFont="1" applyFill="1" applyBorder="1" applyAlignment="1">
      <alignment horizontal="center" vertical="center"/>
    </xf>
    <xf numFmtId="0" fontId="13" fillId="3" borderId="37" xfId="3" applyFont="1" applyFill="1" applyBorder="1" applyAlignment="1">
      <alignment horizontal="left" vertical="center"/>
    </xf>
    <xf numFmtId="0" fontId="16" fillId="0" borderId="0" xfId="4" applyFont="1" applyBorder="1"/>
    <xf numFmtId="3" fontId="16" fillId="0" borderId="0" xfId="4" applyNumberFormat="1" applyFont="1" applyBorder="1"/>
    <xf numFmtId="3" fontId="9" fillId="0" borderId="37" xfId="9" applyNumberFormat="1" applyFont="1" applyBorder="1" applyAlignment="1">
      <alignment horizontal="center" vertical="center"/>
    </xf>
    <xf numFmtId="165" fontId="13" fillId="0" borderId="37" xfId="52" applyNumberFormat="1" applyFont="1" applyFill="1" applyBorder="1" applyAlignment="1">
      <alignment horizontal="center" vertical="center"/>
    </xf>
    <xf numFmtId="165" fontId="22" fillId="0" borderId="58" xfId="52" applyNumberFormat="1" applyFont="1" applyFill="1" applyBorder="1" applyAlignment="1">
      <alignment horizontal="center" vertical="center"/>
    </xf>
    <xf numFmtId="165" fontId="13" fillId="0" borderId="37" xfId="3" applyNumberFormat="1" applyFont="1" applyFill="1" applyBorder="1" applyAlignment="1">
      <alignment horizontal="center" vertical="center"/>
    </xf>
    <xf numFmtId="0" fontId="16" fillId="0" borderId="0" xfId="4" applyNumberFormat="1" applyFont="1" applyBorder="1"/>
    <xf numFmtId="164" fontId="13" fillId="3" borderId="7" xfId="52" applyNumberFormat="1" applyFont="1" applyFill="1" applyBorder="1" applyAlignment="1">
      <alignment horizontal="center" vertical="center"/>
    </xf>
    <xf numFmtId="9" fontId="13" fillId="3" borderId="7" xfId="52" applyNumberFormat="1" applyFont="1" applyFill="1" applyBorder="1" applyAlignment="1">
      <alignment horizontal="center" vertical="center"/>
    </xf>
    <xf numFmtId="164" fontId="13" fillId="3" borderId="7" xfId="3" applyNumberFormat="1" applyFont="1" applyFill="1" applyBorder="1" applyAlignment="1">
      <alignment horizontal="left" vertical="center"/>
    </xf>
    <xf numFmtId="0" fontId="13" fillId="3" borderId="7" xfId="3" applyFont="1" applyFill="1" applyBorder="1" applyAlignment="1">
      <alignment horizontal="left" vertical="center"/>
    </xf>
    <xf numFmtId="0" fontId="9" fillId="0" borderId="7" xfId="9" applyFont="1" applyBorder="1" applyAlignment="1">
      <alignment horizontal="center" vertical="center"/>
    </xf>
    <xf numFmtId="3" fontId="9" fillId="0" borderId="7" xfId="9" applyNumberFormat="1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7" fillId="0" borderId="0" xfId="9"/>
    <xf numFmtId="0" fontId="18" fillId="0" borderId="0" xfId="9" applyFont="1"/>
    <xf numFmtId="0" fontId="8" fillId="0" borderId="0" xfId="3" applyFont="1" applyAlignment="1">
      <alignment vertical="center"/>
    </xf>
    <xf numFmtId="0" fontId="7" fillId="0" borderId="0" xfId="3" applyFont="1"/>
    <xf numFmtId="4" fontId="8" fillId="0" borderId="0" xfId="3" applyNumberFormat="1" applyFont="1" applyFill="1" applyAlignment="1">
      <alignment horizontal="center" vertical="center"/>
    </xf>
    <xf numFmtId="0" fontId="7" fillId="0" borderId="0" xfId="3" applyFont="1" applyBorder="1"/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horizontal="left" vertical="center" wrapText="1"/>
    </xf>
    <xf numFmtId="3" fontId="7" fillId="0" borderId="0" xfId="3" applyNumberFormat="1" applyFont="1" applyAlignment="1">
      <alignment horizontal="center" vertical="center"/>
    </xf>
    <xf numFmtId="0" fontId="9" fillId="0" borderId="0" xfId="3" applyFont="1" applyAlignment="1">
      <alignment vertical="center"/>
    </xf>
    <xf numFmtId="0" fontId="9" fillId="0" borderId="34" xfId="3" applyFont="1" applyBorder="1" applyAlignment="1">
      <alignment horizontal="center" vertical="center"/>
    </xf>
    <xf numFmtId="0" fontId="9" fillId="0" borderId="3" xfId="3" applyFont="1" applyBorder="1" applyAlignment="1">
      <alignment horizontal="center" vertical="center"/>
    </xf>
    <xf numFmtId="0" fontId="12" fillId="0" borderId="37" xfId="3" applyFont="1" applyBorder="1" applyAlignment="1">
      <alignment horizontal="center" vertical="center"/>
    </xf>
    <xf numFmtId="0" fontId="12" fillId="0" borderId="37" xfId="3" applyFont="1" applyBorder="1" applyAlignment="1">
      <alignment horizontal="left" vertical="center" wrapText="1"/>
    </xf>
    <xf numFmtId="0" fontId="10" fillId="3" borderId="37" xfId="3" applyFont="1" applyFill="1" applyBorder="1" applyAlignment="1">
      <alignment horizontal="center" vertical="center"/>
    </xf>
    <xf numFmtId="0" fontId="9" fillId="0" borderId="3" xfId="9" applyFont="1" applyBorder="1" applyAlignment="1">
      <alignment horizontal="center" vertical="center" wrapText="1"/>
    </xf>
    <xf numFmtId="0" fontId="9" fillId="0" borderId="7" xfId="9" applyFont="1" applyBorder="1" applyAlignment="1">
      <alignment vertical="center" wrapText="1"/>
    </xf>
    <xf numFmtId="0" fontId="12" fillId="0" borderId="7" xfId="3" applyFont="1" applyBorder="1" applyAlignment="1">
      <alignment horizontal="center" vertical="center"/>
    </xf>
    <xf numFmtId="0" fontId="12" fillId="0" borderId="7" xfId="3" applyFont="1" applyBorder="1" applyAlignment="1">
      <alignment horizontal="left" vertical="center" wrapText="1"/>
    </xf>
    <xf numFmtId="0" fontId="12" fillId="0" borderId="36" xfId="3" applyFont="1" applyBorder="1" applyAlignment="1">
      <alignment horizontal="center" vertical="center"/>
    </xf>
    <xf numFmtId="0" fontId="10" fillId="3" borderId="7" xfId="3" applyFont="1" applyFill="1" applyBorder="1" applyAlignment="1">
      <alignment horizontal="center" vertical="center"/>
    </xf>
    <xf numFmtId="0" fontId="2" fillId="0" borderId="0" xfId="9" applyFont="1" applyAlignment="1">
      <alignment vertical="top"/>
    </xf>
    <xf numFmtId="0" fontId="4" fillId="0" borderId="0" xfId="9" applyFont="1"/>
    <xf numFmtId="3" fontId="5" fillId="0" borderId="0" xfId="9" applyNumberFormat="1" applyFont="1"/>
    <xf numFmtId="0" fontId="5" fillId="0" borderId="0" xfId="9" applyFont="1"/>
    <xf numFmtId="0" fontId="4" fillId="0" borderId="0" xfId="9" applyFont="1" applyBorder="1"/>
    <xf numFmtId="0" fontId="4" fillId="0" borderId="0" xfId="9" applyFont="1" applyAlignment="1">
      <alignment vertical="top"/>
    </xf>
    <xf numFmtId="3" fontId="4" fillId="0" borderId="0" xfId="9" applyNumberFormat="1" applyFont="1"/>
    <xf numFmtId="0" fontId="5" fillId="0" borderId="0" xfId="9" applyFont="1" applyAlignment="1">
      <alignment horizontal="center"/>
    </xf>
    <xf numFmtId="0" fontId="13" fillId="0" borderId="20" xfId="9" applyFont="1" applyFill="1" applyBorder="1" applyAlignment="1">
      <alignment horizontal="center" vertical="center"/>
    </xf>
    <xf numFmtId="0" fontId="13" fillId="0" borderId="36" xfId="9" applyNumberFormat="1" applyFont="1" applyFill="1" applyBorder="1" applyAlignment="1">
      <alignment horizontal="center" vertical="center"/>
    </xf>
    <xf numFmtId="0" fontId="9" fillId="0" borderId="37" xfId="9" applyFont="1" applyBorder="1" applyAlignment="1">
      <alignment vertical="center"/>
    </xf>
    <xf numFmtId="0" fontId="9" fillId="0" borderId="37" xfId="9" applyFont="1" applyBorder="1" applyAlignment="1">
      <alignment horizontal="center" vertical="center"/>
    </xf>
    <xf numFmtId="164" fontId="13" fillId="3" borderId="37" xfId="52" applyNumberFormat="1" applyFont="1" applyFill="1" applyBorder="1" applyAlignment="1">
      <alignment horizontal="center" vertical="center"/>
    </xf>
    <xf numFmtId="9" fontId="13" fillId="3" borderId="37" xfId="52" applyNumberFormat="1" applyFont="1" applyFill="1" applyBorder="1" applyAlignment="1">
      <alignment horizontal="center" vertical="center"/>
    </xf>
    <xf numFmtId="0" fontId="9" fillId="0" borderId="6" xfId="9" applyFont="1" applyBorder="1" applyAlignment="1">
      <alignment horizontal="center" vertical="center"/>
    </xf>
    <xf numFmtId="0" fontId="10" fillId="0" borderId="8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9" fillId="0" borderId="2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 vertical="center" wrapText="1"/>
    </xf>
    <xf numFmtId="0" fontId="9" fillId="0" borderId="4" xfId="3" applyFont="1" applyBorder="1" applyAlignment="1">
      <alignment horizontal="center" vertical="center" wrapText="1"/>
    </xf>
    <xf numFmtId="0" fontId="10" fillId="0" borderId="5" xfId="3" applyFont="1" applyBorder="1" applyAlignment="1">
      <alignment horizontal="center" vertical="center"/>
    </xf>
    <xf numFmtId="0" fontId="10" fillId="0" borderId="7" xfId="3" applyFont="1" applyBorder="1" applyAlignment="1">
      <alignment horizontal="center" vertical="center"/>
    </xf>
    <xf numFmtId="0" fontId="10" fillId="0" borderId="36" xfId="3" applyFont="1" applyBorder="1" applyAlignment="1">
      <alignment horizontal="center" vertical="center"/>
    </xf>
    <xf numFmtId="0" fontId="10" fillId="0" borderId="37" xfId="3" applyFont="1" applyBorder="1" applyAlignment="1">
      <alignment horizontal="center" vertical="center"/>
    </xf>
    <xf numFmtId="0" fontId="13" fillId="0" borderId="5" xfId="9" applyFont="1" applyFill="1" applyBorder="1" applyAlignment="1">
      <alignment horizontal="center" vertical="center"/>
    </xf>
    <xf numFmtId="0" fontId="16" fillId="0" borderId="0" xfId="4" applyFont="1" applyBorder="1"/>
    <xf numFmtId="3" fontId="16" fillId="0" borderId="0" xfId="4" applyNumberFormat="1" applyFont="1" applyBorder="1"/>
    <xf numFmtId="3" fontId="9" fillId="0" borderId="37" xfId="9" applyNumberFormat="1" applyFont="1" applyBorder="1" applyAlignment="1">
      <alignment horizontal="center" vertical="center"/>
    </xf>
    <xf numFmtId="0" fontId="18" fillId="0" borderId="0" xfId="3" applyFont="1"/>
    <xf numFmtId="165" fontId="13" fillId="0" borderId="37" xfId="52" applyNumberFormat="1" applyFont="1" applyFill="1" applyBorder="1" applyAlignment="1">
      <alignment horizontal="center" vertical="center"/>
    </xf>
    <xf numFmtId="4" fontId="4" fillId="0" borderId="0" xfId="3" applyNumberFormat="1" applyFont="1" applyFill="1" applyBorder="1" applyAlignment="1">
      <alignment horizontal="center" vertical="center"/>
    </xf>
    <xf numFmtId="164" fontId="18" fillId="0" borderId="0" xfId="9" applyNumberFormat="1" applyFont="1"/>
    <xf numFmtId="10" fontId="7" fillId="0" borderId="0" xfId="3" quotePrefix="1" applyNumberFormat="1" applyFont="1"/>
    <xf numFmtId="165" fontId="17" fillId="0" borderId="58" xfId="52" applyNumberFormat="1" applyFont="1" applyFill="1" applyBorder="1" applyAlignment="1">
      <alignment horizontal="center" vertical="center"/>
    </xf>
    <xf numFmtId="0" fontId="16" fillId="0" borderId="0" xfId="4" applyNumberFormat="1" applyFont="1" applyBorder="1"/>
    <xf numFmtId="164" fontId="13" fillId="3" borderId="7" xfId="52" applyNumberFormat="1" applyFont="1" applyFill="1" applyBorder="1" applyAlignment="1">
      <alignment horizontal="center" vertical="center"/>
    </xf>
    <xf numFmtId="9" fontId="13" fillId="3" borderId="7" xfId="52" applyNumberFormat="1" applyFont="1" applyFill="1" applyBorder="1" applyAlignment="1">
      <alignment horizontal="center" vertical="center"/>
    </xf>
    <xf numFmtId="0" fontId="9" fillId="0" borderId="7" xfId="9" applyFont="1" applyBorder="1" applyAlignment="1">
      <alignment horizontal="center" vertical="center"/>
    </xf>
    <xf numFmtId="3" fontId="9" fillId="0" borderId="7" xfId="9" applyNumberFormat="1" applyFont="1" applyBorder="1" applyAlignment="1">
      <alignment horizontal="center" vertical="center"/>
    </xf>
    <xf numFmtId="0" fontId="42" fillId="0" borderId="0" xfId="9" applyFont="1"/>
    <xf numFmtId="3" fontId="18" fillId="0" borderId="0" xfId="9" applyNumberFormat="1" applyFont="1"/>
    <xf numFmtId="0" fontId="42" fillId="0" borderId="0" xfId="9" applyFont="1" applyAlignment="1">
      <alignment horizontal="center"/>
    </xf>
    <xf numFmtId="0" fontId="13" fillId="0" borderId="70" xfId="9" applyNumberFormat="1" applyFont="1" applyFill="1" applyBorder="1" applyAlignment="1">
      <alignment horizontal="center" vertical="center"/>
    </xf>
    <xf numFmtId="0" fontId="9" fillId="0" borderId="6" xfId="9" applyFont="1" applyBorder="1" applyAlignment="1">
      <alignment vertical="center"/>
    </xf>
    <xf numFmtId="3" fontId="9" fillId="0" borderId="6" xfId="9" applyNumberFormat="1" applyFont="1" applyBorder="1" applyAlignment="1">
      <alignment horizontal="center" vertical="center"/>
    </xf>
    <xf numFmtId="164" fontId="13" fillId="3" borderId="6" xfId="52" applyNumberFormat="1" applyFont="1" applyFill="1" applyBorder="1" applyAlignment="1">
      <alignment horizontal="center" vertical="center"/>
    </xf>
    <xf numFmtId="9" fontId="13" fillId="3" borderId="6" xfId="52" applyNumberFormat="1" applyFont="1" applyFill="1" applyBorder="1" applyAlignment="1">
      <alignment horizontal="center" vertical="center"/>
    </xf>
    <xf numFmtId="0" fontId="41" fillId="0" borderId="55" xfId="3" applyFont="1" applyBorder="1" applyAlignment="1">
      <alignment horizontal="center" vertical="center"/>
    </xf>
    <xf numFmtId="0" fontId="9" fillId="0" borderId="7" xfId="3" applyFont="1" applyBorder="1" applyAlignment="1">
      <alignment horizontal="center" vertical="center"/>
    </xf>
    <xf numFmtId="0" fontId="41" fillId="3" borderId="37" xfId="3" applyFont="1" applyFill="1" applyBorder="1" applyAlignment="1">
      <alignment horizontal="left" vertical="center"/>
    </xf>
    <xf numFmtId="10" fontId="13" fillId="0" borderId="0" xfId="52" applyNumberFormat="1" applyFont="1" applyFill="1" applyBorder="1" applyAlignment="1">
      <alignment horizontal="center" vertical="center"/>
    </xf>
    <xf numFmtId="165" fontId="13" fillId="0" borderId="33" xfId="3" applyNumberFormat="1" applyFont="1" applyFill="1" applyBorder="1" applyAlignment="1">
      <alignment horizontal="left" vertical="center"/>
    </xf>
    <xf numFmtId="0" fontId="9" fillId="0" borderId="37" xfId="3" applyFont="1" applyBorder="1" applyAlignment="1">
      <alignment horizontal="center" vertical="center" wrapText="1"/>
    </xf>
    <xf numFmtId="0" fontId="9" fillId="0" borderId="37" xfId="3" applyFont="1" applyBorder="1" applyAlignment="1">
      <alignment horizontal="center" vertical="center"/>
    </xf>
    <xf numFmtId="165" fontId="7" fillId="0" borderId="0" xfId="6" applyNumberFormat="1"/>
    <xf numFmtId="10" fontId="13" fillId="3" borderId="38" xfId="2" applyNumberFormat="1" applyFont="1" applyFill="1" applyBorder="1" applyAlignment="1">
      <alignment horizontal="center" vertical="center"/>
    </xf>
    <xf numFmtId="10" fontId="13" fillId="3" borderId="41" xfId="2" applyNumberFormat="1" applyFont="1" applyFill="1" applyBorder="1" applyAlignment="1">
      <alignment horizontal="center" vertical="center"/>
    </xf>
    <xf numFmtId="10" fontId="13" fillId="3" borderId="43" xfId="2" applyNumberFormat="1" applyFont="1" applyFill="1" applyBorder="1" applyAlignment="1">
      <alignment horizontal="center" vertical="center"/>
    </xf>
    <xf numFmtId="10" fontId="13" fillId="3" borderId="33" xfId="2" applyNumberFormat="1" applyFont="1" applyFill="1" applyBorder="1" applyAlignment="1">
      <alignment horizontal="center" vertical="center"/>
    </xf>
    <xf numFmtId="10" fontId="13" fillId="3" borderId="8" xfId="2" applyNumberFormat="1" applyFont="1" applyFill="1" applyBorder="1" applyAlignment="1">
      <alignment horizontal="center" vertical="center"/>
    </xf>
    <xf numFmtId="10" fontId="12" fillId="3" borderId="55" xfId="0" applyNumberFormat="1" applyFont="1" applyFill="1" applyBorder="1" applyAlignment="1">
      <alignment horizontal="center" vertical="center"/>
    </xf>
    <xf numFmtId="10" fontId="12" fillId="3" borderId="37" xfId="0" applyNumberFormat="1" applyFont="1" applyFill="1" applyBorder="1" applyAlignment="1">
      <alignment horizontal="center" vertical="center"/>
    </xf>
    <xf numFmtId="10" fontId="12" fillId="3" borderId="7" xfId="0" applyNumberFormat="1" applyFont="1" applyFill="1" applyBorder="1" applyAlignment="1">
      <alignment horizontal="center" vertical="center"/>
    </xf>
    <xf numFmtId="10" fontId="12" fillId="3" borderId="57" xfId="3" applyNumberFormat="1" applyFont="1" applyFill="1" applyBorder="1" applyAlignment="1">
      <alignment horizontal="left" vertical="center" wrapText="1"/>
    </xf>
    <xf numFmtId="10" fontId="13" fillId="3" borderId="56" xfId="2" applyNumberFormat="1" applyFont="1" applyFill="1" applyBorder="1" applyAlignment="1">
      <alignment horizontal="center" vertical="center"/>
    </xf>
    <xf numFmtId="10" fontId="13" fillId="3" borderId="37" xfId="2" applyNumberFormat="1" applyFont="1" applyFill="1" applyBorder="1" applyAlignment="1">
      <alignment horizontal="center" vertical="center"/>
    </xf>
    <xf numFmtId="10" fontId="10" fillId="3" borderId="37" xfId="3" applyNumberFormat="1" applyFont="1" applyFill="1" applyBorder="1" applyAlignment="1">
      <alignment horizontal="center" vertical="center"/>
    </xf>
    <xf numFmtId="10" fontId="10" fillId="3" borderId="7" xfId="3" applyNumberFormat="1" applyFont="1" applyFill="1" applyBorder="1" applyAlignment="1">
      <alignment horizontal="center" vertical="center"/>
    </xf>
    <xf numFmtId="44" fontId="12" fillId="3" borderId="37" xfId="3" applyNumberFormat="1" applyFont="1" applyFill="1" applyBorder="1" applyAlignment="1">
      <alignment horizontal="left" vertical="center" wrapText="1"/>
    </xf>
    <xf numFmtId="44" fontId="13" fillId="3" borderId="37" xfId="2" applyNumberFormat="1" applyFont="1" applyFill="1" applyBorder="1" applyAlignment="1">
      <alignment horizontal="center" vertical="center"/>
    </xf>
    <xf numFmtId="44" fontId="13" fillId="3" borderId="41" xfId="2" applyNumberFormat="1" applyFont="1" applyFill="1" applyBorder="1" applyAlignment="1">
      <alignment horizontal="center" vertical="center"/>
    </xf>
    <xf numFmtId="44" fontId="10" fillId="3" borderId="37" xfId="3" applyNumberFormat="1" applyFont="1" applyFill="1" applyBorder="1" applyAlignment="1">
      <alignment horizontal="center" vertical="center"/>
    </xf>
    <xf numFmtId="44" fontId="10" fillId="3" borderId="7" xfId="3" applyNumberFormat="1" applyFont="1" applyFill="1" applyBorder="1" applyAlignment="1">
      <alignment horizontal="center" vertical="center"/>
    </xf>
    <xf numFmtId="0" fontId="22" fillId="0" borderId="0" xfId="3" applyFont="1" applyBorder="1" applyAlignment="1">
      <alignment horizontal="left" vertical="center" wrapText="1"/>
    </xf>
    <xf numFmtId="0" fontId="13" fillId="0" borderId="0" xfId="3" applyFont="1" applyBorder="1" applyAlignment="1">
      <alignment horizontal="left" vertical="center" wrapText="1"/>
    </xf>
    <xf numFmtId="0" fontId="9" fillId="0" borderId="4" xfId="9" applyFont="1" applyBorder="1" applyAlignment="1">
      <alignment horizontal="center" vertical="center" wrapText="1"/>
    </xf>
    <xf numFmtId="0" fontId="9" fillId="0" borderId="71" xfId="9" applyFont="1" applyBorder="1" applyAlignment="1">
      <alignment horizontal="center" vertical="center" wrapText="1"/>
    </xf>
    <xf numFmtId="0" fontId="12" fillId="0" borderId="10" xfId="3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4" fillId="0" borderId="16" xfId="0" applyFont="1" applyBorder="1" applyAlignment="1"/>
    <xf numFmtId="0" fontId="14" fillId="0" borderId="21" xfId="0" applyFont="1" applyBorder="1" applyAlignment="1"/>
    <xf numFmtId="0" fontId="12" fillId="0" borderId="37" xfId="3" applyFont="1" applyBorder="1" applyAlignment="1">
      <alignment horizontal="left" vertical="center" wrapText="1"/>
    </xf>
    <xf numFmtId="0" fontId="12" fillId="0" borderId="33" xfId="3" applyFont="1" applyBorder="1" applyAlignment="1">
      <alignment horizontal="left" vertical="center" wrapText="1"/>
    </xf>
    <xf numFmtId="0" fontId="18" fillId="0" borderId="37" xfId="0" applyFont="1" applyBorder="1" applyAlignment="1">
      <alignment horizontal="left" vertical="center" wrapText="1"/>
    </xf>
  </cellXfs>
  <cellStyles count="58">
    <cellStyle name="20% - akcent 1" xfId="10" xr:uid="{21B8D102-B304-4159-B381-FE6319C4B2DA}"/>
    <cellStyle name="20% - akcent 2" xfId="11" xr:uid="{3FBFCE5A-3F12-4700-99D3-EE521FAD4E6C}"/>
    <cellStyle name="20% - akcent 3" xfId="12" xr:uid="{9C9B4B12-3DCB-4986-A83B-E44BC360AD01}"/>
    <cellStyle name="20% - akcent 4" xfId="13" xr:uid="{DDBF2883-8884-4C04-8378-B77B86C0AB4D}"/>
    <cellStyle name="20% - akcent 5" xfId="14" xr:uid="{A3E57663-8EAB-40E8-949B-0E5496B2EF56}"/>
    <cellStyle name="20% - akcent 6" xfId="15" xr:uid="{4EF208CC-83CE-4807-BA12-DC65195D050C}"/>
    <cellStyle name="40% - akcent 1" xfId="16" xr:uid="{B0EFDA9D-7766-444A-90F0-2011472EE159}"/>
    <cellStyle name="40% - akcent 2" xfId="17" xr:uid="{1FEA779D-CCFB-4BE9-8A54-EB4C9826235F}"/>
    <cellStyle name="40% - akcent 3" xfId="18" xr:uid="{712967EA-DF50-4E12-A632-06E6ADCE5F84}"/>
    <cellStyle name="40% - akcent 4" xfId="19" xr:uid="{0344836D-A185-4D35-A498-7B4BEE2DDE17}"/>
    <cellStyle name="40% - akcent 5" xfId="20" xr:uid="{0DDF7B8C-A296-4BBB-A033-1FF46FF1CABB}"/>
    <cellStyle name="40% - akcent 6" xfId="21" xr:uid="{7B479152-ED94-42A6-8374-8DF868DF9A61}"/>
    <cellStyle name="60% - akcent 1" xfId="22" xr:uid="{56F27EDA-68F4-4D55-9F3E-A6C9F8180892}"/>
    <cellStyle name="60% - akcent 2" xfId="23" xr:uid="{6B658A31-FFB1-4CBA-A6ED-B6066CFF6A9E}"/>
    <cellStyle name="60% - akcent 3" xfId="24" xr:uid="{80B8EC6D-3A8D-4D8E-9DDE-165366E607ED}"/>
    <cellStyle name="60% - akcent 4" xfId="25" xr:uid="{45E59D69-815B-4B89-896C-4FD947D2E057}"/>
    <cellStyle name="60% - akcent 5" xfId="26" xr:uid="{B05475CC-A9DB-4561-966C-D76F1D635BBA}"/>
    <cellStyle name="60% - akcent 6" xfId="27" xr:uid="{0BB9D467-D97D-4D39-905F-CC4843895B26}"/>
    <cellStyle name="Akcent 1 2" xfId="28" xr:uid="{B214305C-7BBD-4ABB-921C-257DEBF47A2C}"/>
    <cellStyle name="Akcent 2 2" xfId="29" xr:uid="{DDB0399F-0D7E-4A41-9C64-0A81C1183D4F}"/>
    <cellStyle name="Akcent 3 2" xfId="30" xr:uid="{3088DE10-7A33-4B08-BA5B-B293EC8C2C25}"/>
    <cellStyle name="Akcent 4 2" xfId="31" xr:uid="{F028840A-B172-4463-8F40-8FFD0666A306}"/>
    <cellStyle name="Akcent 5 2" xfId="32" xr:uid="{611EF91C-CBDD-4A83-907A-0DF0D5C02455}"/>
    <cellStyle name="Akcent 6 2" xfId="33" xr:uid="{D03829C9-5766-41CD-A083-7988634ED6ED}"/>
    <cellStyle name="Dane wejściowe 2" xfId="34" xr:uid="{C8CFD574-85CB-48AE-BD91-ACEF34BF127A}"/>
    <cellStyle name="Dane wyjściowe 2" xfId="35" xr:uid="{A97153E7-034F-4324-8E75-0C7965BDB656}"/>
    <cellStyle name="Dobre" xfId="36" xr:uid="{ED2745BE-CE2D-4623-95C8-337D342EFCBD}"/>
    <cellStyle name="Dziesiętny" xfId="1" builtinId="3"/>
    <cellStyle name="Dziesiętny 2" xfId="37" xr:uid="{E78631F2-D0DB-4751-BBFE-DCE774BE4BD1}"/>
    <cellStyle name="Dziesiętny 2 2" xfId="56" xr:uid="{8C7EDE35-EE7C-42B5-A798-857767C78AD9}"/>
    <cellStyle name="Dziesiętny 3" xfId="54" xr:uid="{958B53E3-BA88-4CA7-BAEF-798726F2EBB8}"/>
    <cellStyle name="Komórka połączona 2" xfId="38" xr:uid="{D63084BC-6366-451E-860A-44133FF984A3}"/>
    <cellStyle name="Komórka zaznaczona 2" xfId="39" xr:uid="{25D4E2FA-414A-4D60-96EE-7E02F0E490C3}"/>
    <cellStyle name="Nagłówek 1 2" xfId="40" xr:uid="{CA881522-5F3B-4B09-AEF6-B7C0D61945F4}"/>
    <cellStyle name="Nagłówek 2 2" xfId="41" xr:uid="{E4274654-6405-47E2-AEA6-AE7AA0E828BF}"/>
    <cellStyle name="Nagłówek 3 2" xfId="42" xr:uid="{BABD6828-B270-408A-AA75-A933229DFBF9}"/>
    <cellStyle name="Nagłówek 4 2" xfId="43" xr:uid="{D422D56C-3233-4949-A275-A078D3CF467E}"/>
    <cellStyle name="Neutralne" xfId="44" xr:uid="{5E632A0C-D237-418E-BC2E-7ACE3A4BC153}"/>
    <cellStyle name="Normalny" xfId="0" builtinId="0"/>
    <cellStyle name="Normalny 2" xfId="8" xr:uid="{888D886C-E363-4781-812B-F0B8D63D7290}"/>
    <cellStyle name="Normalny 2 2" xfId="9" xr:uid="{A2691C2E-8984-4162-A5C9-1BA237C46D93}"/>
    <cellStyle name="Normalny 3" xfId="4" xr:uid="{00000000-0005-0000-0000-000002000000}"/>
    <cellStyle name="Normalny 4" xfId="6" xr:uid="{2521EB20-9359-44BE-A999-2DF6788751B3}"/>
    <cellStyle name="Normalny_formularz 2015" xfId="5" xr:uid="{00000000-0005-0000-0000-000003000000}"/>
    <cellStyle name="Normalny_Formularz asort.-cenowy" xfId="3" xr:uid="{00000000-0005-0000-0000-000004000000}"/>
    <cellStyle name="Obliczenia 2" xfId="45" xr:uid="{BD163741-0E7C-45CF-948E-EB385780EF19}"/>
    <cellStyle name="Procentowy 2" xfId="46" xr:uid="{932A4713-A518-4A73-91D4-B646CC35F81B}"/>
    <cellStyle name="Suma 2" xfId="47" xr:uid="{8EC2D20B-1744-41EC-820E-C619FBCA4F3C}"/>
    <cellStyle name="Tekst objaśnienia 2" xfId="48" xr:uid="{178F75C7-CEC2-4861-8A7A-2D2BE125F017}"/>
    <cellStyle name="Tekst ostrzeżenia 2" xfId="49" xr:uid="{07A1438A-4E3D-4465-89FE-7FF3F1BD78CF}"/>
    <cellStyle name="Tytuł 2" xfId="50" xr:uid="{C2155903-EEB5-4F2C-A704-7C41B78FC864}"/>
    <cellStyle name="Uwaga 2" xfId="51" xr:uid="{0329FE5D-C2AB-4048-9A98-48B4401AC0B3}"/>
    <cellStyle name="Walutowy" xfId="2" builtinId="4"/>
    <cellStyle name="Walutowy 2" xfId="52" xr:uid="{1787CDE6-63A6-4DC4-920C-93C990C0ADCB}"/>
    <cellStyle name="Walutowy 2 2" xfId="57" xr:uid="{588D4BB4-4B72-4F04-9148-39DD47C2B2E9}"/>
    <cellStyle name="Walutowy 3" xfId="55" xr:uid="{F1A3A83B-6FFA-4E1C-9C9E-AE4BB2956016}"/>
    <cellStyle name="Walutowy 4" xfId="7" xr:uid="{6934CD81-C76F-42D8-8228-1BB9653409A3}"/>
    <cellStyle name="Złe" xfId="53" xr:uid="{358CA7C2-BAF1-4BF4-A879-B2242D5EEFCE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39DB6-3B8E-4DBF-8924-825CFA533CAD}">
  <dimension ref="A1:K32"/>
  <sheetViews>
    <sheetView workbookViewId="0">
      <selection activeCell="G25" sqref="G25"/>
    </sheetView>
  </sheetViews>
  <sheetFormatPr defaultRowHeight="15"/>
  <cols>
    <col min="2" max="2" width="32" customWidth="1"/>
  </cols>
  <sheetData>
    <row r="1" spans="1:11" ht="18">
      <c r="A1" s="204" t="s">
        <v>0</v>
      </c>
      <c r="B1" s="205"/>
      <c r="C1" s="205"/>
      <c r="D1" s="206"/>
      <c r="E1" s="206"/>
      <c r="F1" s="205"/>
      <c r="G1" s="207"/>
      <c r="H1" s="207"/>
      <c r="I1" s="207"/>
      <c r="J1" s="205"/>
      <c r="K1" s="208"/>
    </row>
    <row r="2" spans="1:11">
      <c r="A2" s="209" t="s">
        <v>1</v>
      </c>
      <c r="B2" s="205"/>
      <c r="C2" s="207"/>
      <c r="D2" s="210"/>
      <c r="E2" s="211"/>
      <c r="F2" s="207"/>
      <c r="G2" s="207"/>
      <c r="H2" s="207"/>
      <c r="I2" s="205"/>
      <c r="J2" s="205"/>
      <c r="K2" s="208"/>
    </row>
    <row r="3" spans="1:11">
      <c r="A3" s="176"/>
      <c r="B3" s="223" t="s">
        <v>70</v>
      </c>
      <c r="C3" s="176"/>
      <c r="D3" s="176"/>
      <c r="E3" s="176"/>
      <c r="F3" s="176"/>
      <c r="G3" s="176"/>
      <c r="H3" s="176"/>
      <c r="I3" s="176"/>
      <c r="J3" s="176"/>
      <c r="K3" s="176"/>
    </row>
    <row r="4" spans="1:11">
      <c r="A4" s="181" t="s">
        <v>2</v>
      </c>
      <c r="B4" s="176"/>
      <c r="C4" s="176"/>
      <c r="D4" s="176"/>
      <c r="E4" s="176"/>
      <c r="F4" s="176"/>
      <c r="G4" s="176"/>
      <c r="H4" s="176"/>
      <c r="I4" s="176"/>
      <c r="J4" s="176"/>
      <c r="K4" s="179"/>
    </row>
    <row r="5" spans="1:11">
      <c r="A5" s="181" t="s">
        <v>3</v>
      </c>
      <c r="B5" s="176"/>
      <c r="C5" s="176"/>
      <c r="D5" s="176"/>
      <c r="E5" s="176"/>
      <c r="F5" s="176"/>
      <c r="G5" s="176"/>
      <c r="H5" s="176"/>
      <c r="I5" s="176"/>
      <c r="J5" s="176"/>
      <c r="K5" s="179"/>
    </row>
    <row r="6" spans="1:11">
      <c r="A6" s="181" t="s">
        <v>4</v>
      </c>
      <c r="B6" s="176"/>
      <c r="C6" s="176"/>
      <c r="D6" s="176"/>
      <c r="E6" s="176"/>
      <c r="F6" s="176"/>
      <c r="G6" s="176"/>
      <c r="H6" s="176"/>
      <c r="I6" s="176"/>
      <c r="J6" s="176"/>
      <c r="K6" s="179"/>
    </row>
    <row r="7" spans="1:11">
      <c r="A7" s="181" t="s">
        <v>5</v>
      </c>
      <c r="B7" s="176"/>
      <c r="C7" s="176"/>
      <c r="D7" s="176"/>
      <c r="E7" s="176"/>
      <c r="F7" s="176"/>
      <c r="G7" s="176"/>
      <c r="H7" s="176"/>
      <c r="I7" s="176"/>
      <c r="J7" s="176"/>
      <c r="K7" s="179"/>
    </row>
    <row r="8" spans="1:11">
      <c r="A8" s="181" t="s">
        <v>6</v>
      </c>
      <c r="B8" s="176"/>
      <c r="C8" s="176"/>
      <c r="D8" s="176"/>
      <c r="E8" s="176"/>
      <c r="F8" s="176"/>
      <c r="G8" s="176"/>
      <c r="H8" s="176"/>
      <c r="I8" s="176"/>
      <c r="J8" s="176"/>
      <c r="K8" s="179"/>
    </row>
    <row r="9" spans="1:11">
      <c r="A9" s="181" t="s">
        <v>7</v>
      </c>
      <c r="B9" s="176"/>
      <c r="C9" s="176"/>
      <c r="D9" s="176"/>
      <c r="E9" s="176"/>
      <c r="F9" s="176"/>
      <c r="G9" s="176"/>
      <c r="H9" s="176"/>
      <c r="I9" s="176"/>
      <c r="J9" s="176"/>
      <c r="K9" s="179"/>
    </row>
    <row r="10" spans="1:11" ht="15.75" thickBot="1">
      <c r="A10" s="181" t="s">
        <v>8</v>
      </c>
      <c r="B10" s="176"/>
      <c r="C10" s="176"/>
      <c r="D10" s="176"/>
      <c r="E10" s="176"/>
      <c r="F10" s="176"/>
      <c r="G10" s="176"/>
      <c r="H10" s="176"/>
      <c r="I10" s="176"/>
      <c r="J10" s="176"/>
      <c r="K10" s="179"/>
    </row>
    <row r="11" spans="1:11" ht="31.5">
      <c r="A11" s="212" t="s">
        <v>9</v>
      </c>
      <c r="B11" s="213" t="s">
        <v>10</v>
      </c>
      <c r="C11" s="214" t="s">
        <v>11</v>
      </c>
      <c r="D11" s="213" t="s">
        <v>12</v>
      </c>
      <c r="E11" s="214" t="s">
        <v>13</v>
      </c>
      <c r="F11" s="214" t="s">
        <v>14</v>
      </c>
      <c r="G11" s="214" t="s">
        <v>15</v>
      </c>
      <c r="H11" s="214" t="s">
        <v>16</v>
      </c>
      <c r="I11" s="215" t="s">
        <v>17</v>
      </c>
      <c r="J11" s="216" t="s">
        <v>18</v>
      </c>
      <c r="K11" s="194" t="s">
        <v>19</v>
      </c>
    </row>
    <row r="12" spans="1:11" ht="15.75" thickBot="1">
      <c r="A12" s="217">
        <v>1</v>
      </c>
      <c r="B12" s="218">
        <v>2</v>
      </c>
      <c r="C12" s="218">
        <v>3</v>
      </c>
      <c r="D12" s="218">
        <v>4</v>
      </c>
      <c r="E12" s="218">
        <v>5</v>
      </c>
      <c r="F12" s="218">
        <v>6</v>
      </c>
      <c r="G12" s="218">
        <v>7</v>
      </c>
      <c r="H12" s="218">
        <v>8</v>
      </c>
      <c r="I12" s="218">
        <v>9</v>
      </c>
      <c r="J12" s="218">
        <v>10</v>
      </c>
      <c r="K12" s="218">
        <v>11</v>
      </c>
    </row>
    <row r="13" spans="1:11" ht="86.25" customHeight="1">
      <c r="A13" s="224">
        <v>1</v>
      </c>
      <c r="B13" s="225" t="s">
        <v>71</v>
      </c>
      <c r="C13" s="226" t="s">
        <v>47</v>
      </c>
      <c r="D13" s="227">
        <v>10</v>
      </c>
      <c r="E13" s="228"/>
      <c r="F13" s="229">
        <f>D13*E13</f>
        <v>0</v>
      </c>
      <c r="G13" s="230"/>
      <c r="H13" s="229">
        <f>F13*G13</f>
        <v>0</v>
      </c>
      <c r="I13" s="231">
        <f>F13+H13</f>
        <v>0</v>
      </c>
      <c r="J13" s="232"/>
      <c r="K13" s="232"/>
    </row>
    <row r="14" spans="1:11" ht="93.75" customHeight="1">
      <c r="A14" s="202">
        <v>2</v>
      </c>
      <c r="B14" s="191" t="s">
        <v>72</v>
      </c>
      <c r="C14" s="182" t="s">
        <v>47</v>
      </c>
      <c r="D14" s="193">
        <v>70</v>
      </c>
      <c r="E14" s="184"/>
      <c r="F14" s="229">
        <f t="shared" ref="F14:F28" si="0">D14*E14</f>
        <v>0</v>
      </c>
      <c r="G14" s="185"/>
      <c r="H14" s="229">
        <f t="shared" ref="H14:H28" si="1">F14*G14</f>
        <v>0</v>
      </c>
      <c r="I14" s="231">
        <f t="shared" ref="I14:I28" si="2">F14+H14</f>
        <v>0</v>
      </c>
      <c r="J14" s="192"/>
      <c r="K14" s="192"/>
    </row>
    <row r="15" spans="1:11" ht="111.75" customHeight="1">
      <c r="A15" s="202">
        <v>3</v>
      </c>
      <c r="B15" s="191" t="s">
        <v>73</v>
      </c>
      <c r="C15" s="182" t="s">
        <v>47</v>
      </c>
      <c r="D15" s="193">
        <v>3</v>
      </c>
      <c r="E15" s="184"/>
      <c r="F15" s="229">
        <f t="shared" si="0"/>
        <v>0</v>
      </c>
      <c r="G15" s="185"/>
      <c r="H15" s="229">
        <f t="shared" si="1"/>
        <v>0</v>
      </c>
      <c r="I15" s="231">
        <f t="shared" si="2"/>
        <v>0</v>
      </c>
      <c r="J15" s="192"/>
      <c r="K15" s="192"/>
    </row>
    <row r="16" spans="1:11" ht="90" customHeight="1">
      <c r="A16" s="202">
        <v>4</v>
      </c>
      <c r="B16" s="191" t="s">
        <v>74</v>
      </c>
      <c r="C16" s="182" t="s">
        <v>47</v>
      </c>
      <c r="D16" s="193">
        <v>15</v>
      </c>
      <c r="E16" s="184"/>
      <c r="F16" s="229">
        <f t="shared" si="0"/>
        <v>0</v>
      </c>
      <c r="G16" s="185"/>
      <c r="H16" s="229">
        <f t="shared" si="1"/>
        <v>0</v>
      </c>
      <c r="I16" s="231">
        <f t="shared" si="2"/>
        <v>0</v>
      </c>
      <c r="J16" s="192"/>
      <c r="K16" s="192"/>
    </row>
    <row r="17" spans="1:11" ht="81.75" customHeight="1">
      <c r="A17" s="202">
        <v>5</v>
      </c>
      <c r="B17" s="191" t="s">
        <v>75</v>
      </c>
      <c r="C17" s="182" t="s">
        <v>47</v>
      </c>
      <c r="D17" s="193">
        <v>3</v>
      </c>
      <c r="E17" s="184"/>
      <c r="F17" s="229">
        <f t="shared" si="0"/>
        <v>0</v>
      </c>
      <c r="G17" s="185"/>
      <c r="H17" s="229">
        <f t="shared" si="1"/>
        <v>0</v>
      </c>
      <c r="I17" s="231">
        <f t="shared" si="2"/>
        <v>0</v>
      </c>
      <c r="J17" s="192"/>
      <c r="K17" s="192"/>
    </row>
    <row r="18" spans="1:11" ht="81" customHeight="1">
      <c r="A18" s="202">
        <v>6</v>
      </c>
      <c r="B18" s="191" t="s">
        <v>76</v>
      </c>
      <c r="C18" s="182" t="s">
        <v>47</v>
      </c>
      <c r="D18" s="193">
        <v>30</v>
      </c>
      <c r="E18" s="184"/>
      <c r="F18" s="229">
        <f t="shared" si="0"/>
        <v>0</v>
      </c>
      <c r="G18" s="185"/>
      <c r="H18" s="229">
        <f t="shared" si="1"/>
        <v>0</v>
      </c>
      <c r="I18" s="231">
        <f t="shared" si="2"/>
        <v>0</v>
      </c>
      <c r="J18" s="192"/>
      <c r="K18" s="192"/>
    </row>
    <row r="19" spans="1:11" ht="78" customHeight="1">
      <c r="A19" s="202">
        <v>7</v>
      </c>
      <c r="B19" s="191" t="s">
        <v>77</v>
      </c>
      <c r="C19" s="182" t="s">
        <v>47</v>
      </c>
      <c r="D19" s="193">
        <v>60</v>
      </c>
      <c r="E19" s="184"/>
      <c r="F19" s="229">
        <f t="shared" si="0"/>
        <v>0</v>
      </c>
      <c r="G19" s="185"/>
      <c r="H19" s="229">
        <f t="shared" si="1"/>
        <v>0</v>
      </c>
      <c r="I19" s="231">
        <f t="shared" si="2"/>
        <v>0</v>
      </c>
      <c r="J19" s="192"/>
      <c r="K19" s="192"/>
    </row>
    <row r="20" spans="1:11" ht="63" customHeight="1">
      <c r="A20" s="202">
        <v>8</v>
      </c>
      <c r="B20" s="191" t="s">
        <v>78</v>
      </c>
      <c r="C20" s="182" t="s">
        <v>47</v>
      </c>
      <c r="D20" s="193">
        <v>5</v>
      </c>
      <c r="E20" s="184"/>
      <c r="F20" s="229">
        <f t="shared" si="0"/>
        <v>0</v>
      </c>
      <c r="G20" s="185"/>
      <c r="H20" s="229">
        <f t="shared" si="1"/>
        <v>0</v>
      </c>
      <c r="I20" s="231">
        <f t="shared" si="2"/>
        <v>0</v>
      </c>
      <c r="J20" s="192"/>
      <c r="K20" s="192"/>
    </row>
    <row r="21" spans="1:11">
      <c r="A21" s="202">
        <v>9</v>
      </c>
      <c r="B21" s="183" t="s">
        <v>79</v>
      </c>
      <c r="C21" s="182" t="s">
        <v>47</v>
      </c>
      <c r="D21" s="193">
        <v>25</v>
      </c>
      <c r="E21" s="184"/>
      <c r="F21" s="229">
        <f t="shared" si="0"/>
        <v>0</v>
      </c>
      <c r="G21" s="185"/>
      <c r="H21" s="229">
        <f t="shared" si="1"/>
        <v>0</v>
      </c>
      <c r="I21" s="231">
        <f t="shared" si="2"/>
        <v>0</v>
      </c>
      <c r="J21" s="192"/>
      <c r="K21" s="192"/>
    </row>
    <row r="22" spans="1:11">
      <c r="A22" s="202">
        <v>10</v>
      </c>
      <c r="B22" s="183" t="s">
        <v>80</v>
      </c>
      <c r="C22" s="182" t="s">
        <v>47</v>
      </c>
      <c r="D22" s="193">
        <v>5</v>
      </c>
      <c r="E22" s="184"/>
      <c r="F22" s="229">
        <f t="shared" si="0"/>
        <v>0</v>
      </c>
      <c r="G22" s="185"/>
      <c r="H22" s="229">
        <f t="shared" si="1"/>
        <v>0</v>
      </c>
      <c r="I22" s="231">
        <f t="shared" si="2"/>
        <v>0</v>
      </c>
      <c r="J22" s="192"/>
      <c r="K22" s="192"/>
    </row>
    <row r="23" spans="1:11">
      <c r="A23" s="202">
        <v>11</v>
      </c>
      <c r="B23" s="183" t="s">
        <v>81</v>
      </c>
      <c r="C23" s="182" t="s">
        <v>47</v>
      </c>
      <c r="D23" s="193">
        <v>40</v>
      </c>
      <c r="E23" s="184"/>
      <c r="F23" s="229">
        <f t="shared" si="0"/>
        <v>0</v>
      </c>
      <c r="G23" s="185"/>
      <c r="H23" s="229">
        <f t="shared" si="1"/>
        <v>0</v>
      </c>
      <c r="I23" s="231">
        <f t="shared" si="2"/>
        <v>0</v>
      </c>
      <c r="J23" s="192"/>
      <c r="K23" s="192"/>
    </row>
    <row r="24" spans="1:11" ht="108" customHeight="1">
      <c r="A24" s="202">
        <v>12</v>
      </c>
      <c r="B24" s="191" t="s">
        <v>82</v>
      </c>
      <c r="C24" s="182" t="s">
        <v>47</v>
      </c>
      <c r="D24" s="193">
        <v>60</v>
      </c>
      <c r="E24" s="184"/>
      <c r="F24" s="229">
        <f t="shared" si="0"/>
        <v>0</v>
      </c>
      <c r="G24" s="185"/>
      <c r="H24" s="229">
        <f t="shared" si="1"/>
        <v>0</v>
      </c>
      <c r="I24" s="231">
        <f t="shared" si="2"/>
        <v>0</v>
      </c>
      <c r="J24" s="192"/>
      <c r="K24" s="192"/>
    </row>
    <row r="25" spans="1:11" ht="38.25" customHeight="1">
      <c r="A25" s="202">
        <v>13</v>
      </c>
      <c r="B25" s="191" t="s">
        <v>83</v>
      </c>
      <c r="C25" s="182" t="s">
        <v>47</v>
      </c>
      <c r="D25" s="193">
        <v>20</v>
      </c>
      <c r="E25" s="184"/>
      <c r="F25" s="229">
        <f t="shared" si="0"/>
        <v>0</v>
      </c>
      <c r="G25" s="185"/>
      <c r="H25" s="229">
        <f t="shared" si="1"/>
        <v>0</v>
      </c>
      <c r="I25" s="231">
        <f t="shared" si="2"/>
        <v>0</v>
      </c>
      <c r="J25" s="192"/>
      <c r="K25" s="192"/>
    </row>
    <row r="26" spans="1:11" ht="73.5" customHeight="1">
      <c r="A26" s="202">
        <v>14</v>
      </c>
      <c r="B26" s="191" t="s">
        <v>84</v>
      </c>
      <c r="C26" s="182" t="s">
        <v>47</v>
      </c>
      <c r="D26" s="193">
        <v>100</v>
      </c>
      <c r="E26" s="184"/>
      <c r="F26" s="229">
        <f t="shared" si="0"/>
        <v>0</v>
      </c>
      <c r="G26" s="185"/>
      <c r="H26" s="229">
        <f t="shared" si="1"/>
        <v>0</v>
      </c>
      <c r="I26" s="231">
        <f t="shared" si="2"/>
        <v>0</v>
      </c>
      <c r="J26" s="192"/>
      <c r="K26" s="192"/>
    </row>
    <row r="27" spans="1:11" ht="58.5" customHeight="1">
      <c r="A27" s="202">
        <v>15</v>
      </c>
      <c r="B27" s="191" t="s">
        <v>85</v>
      </c>
      <c r="C27" s="182" t="s">
        <v>47</v>
      </c>
      <c r="D27" s="193">
        <v>35</v>
      </c>
      <c r="E27" s="184"/>
      <c r="F27" s="229">
        <f t="shared" si="0"/>
        <v>0</v>
      </c>
      <c r="G27" s="185"/>
      <c r="H27" s="229">
        <f t="shared" si="1"/>
        <v>0</v>
      </c>
      <c r="I27" s="231">
        <f t="shared" si="2"/>
        <v>0</v>
      </c>
      <c r="J27" s="192"/>
      <c r="K27" s="192"/>
    </row>
    <row r="28" spans="1:11" ht="61.5" customHeight="1" thickBot="1">
      <c r="A28" s="203">
        <v>16</v>
      </c>
      <c r="B28" s="201" t="s">
        <v>86</v>
      </c>
      <c r="C28" s="200" t="s">
        <v>47</v>
      </c>
      <c r="D28" s="199">
        <v>15</v>
      </c>
      <c r="E28" s="198"/>
      <c r="F28" s="229">
        <f t="shared" si="0"/>
        <v>0</v>
      </c>
      <c r="G28" s="197"/>
      <c r="H28" s="229">
        <f t="shared" si="1"/>
        <v>0</v>
      </c>
      <c r="I28" s="231">
        <f t="shared" si="2"/>
        <v>0</v>
      </c>
      <c r="J28" s="195"/>
      <c r="K28" s="195"/>
    </row>
    <row r="29" spans="1:11" ht="15.75" thickBot="1">
      <c r="A29" s="180"/>
      <c r="B29" s="186"/>
      <c r="C29" s="186"/>
      <c r="D29" s="187"/>
      <c r="E29" s="188" t="s">
        <v>87</v>
      </c>
      <c r="F29" s="221">
        <f>F13+F14+F15+F16+F17+F18+F19+F20+F21+F22+F23+F24+F25+F26+F27+F28</f>
        <v>0</v>
      </c>
      <c r="G29" s="196"/>
      <c r="H29" s="221">
        <f>H13+H14+H15+H16+H17+H18+H19+H20+H21+H22+H23+H24+H25+H26+H27+H28</f>
        <v>0</v>
      </c>
      <c r="I29" s="221">
        <f>I13+I14+I15+I16+I17+I18+I19+I20+I20+I21+I22+I23+I24+I25+I26+I27+I28</f>
        <v>0</v>
      </c>
      <c r="J29" s="189"/>
      <c r="K29" s="190"/>
    </row>
    <row r="30" spans="1:11">
      <c r="A30" s="176"/>
      <c r="B30" s="176"/>
      <c r="C30" s="176"/>
      <c r="D30" s="176"/>
      <c r="E30" s="176"/>
      <c r="F30" s="386"/>
      <c r="G30" s="176"/>
      <c r="H30" s="386"/>
      <c r="I30" s="386"/>
      <c r="J30" s="176"/>
      <c r="K30" s="177"/>
    </row>
    <row r="31" spans="1:11">
      <c r="A31" s="222"/>
      <c r="B31" s="219"/>
      <c r="C31" s="219"/>
      <c r="D31" s="219"/>
      <c r="E31" s="219"/>
      <c r="F31" s="220"/>
      <c r="G31" s="219"/>
      <c r="H31" s="219"/>
      <c r="I31" s="219"/>
      <c r="J31" s="219"/>
      <c r="K31" s="219"/>
    </row>
    <row r="32" spans="1:11">
      <c r="A32" s="176"/>
      <c r="B32" s="178" t="s">
        <v>35</v>
      </c>
      <c r="C32" s="176"/>
      <c r="D32" s="176"/>
      <c r="E32" s="176"/>
      <c r="F32" s="176"/>
      <c r="G32" s="176"/>
      <c r="H32" s="176"/>
      <c r="I32" s="178" t="s">
        <v>34</v>
      </c>
      <c r="J32" s="176"/>
      <c r="K32" s="177"/>
    </row>
  </sheetData>
  <pageMargins left="0.7" right="0.7" top="0.75" bottom="0.75" header="0.3" footer="0.3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0BDF6-C3DE-44A7-A783-ADB74AAFD026}">
  <dimension ref="A1:M27"/>
  <sheetViews>
    <sheetView workbookViewId="0">
      <selection activeCell="G17" sqref="G17:G22"/>
    </sheetView>
  </sheetViews>
  <sheetFormatPr defaultRowHeight="15"/>
  <cols>
    <col min="8" max="8" width="11.7109375" customWidth="1"/>
    <col min="9" max="9" width="11.5703125" customWidth="1"/>
  </cols>
  <sheetData>
    <row r="1" spans="1:13" ht="18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>
      <c r="A2" s="6" t="s">
        <v>1</v>
      </c>
      <c r="B2" s="2"/>
      <c r="C2" s="4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>
      <c r="A3" s="6"/>
      <c r="B3" s="2"/>
      <c r="C3" s="4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>
      <c r="A4" s="313"/>
      <c r="B4" s="312" t="s">
        <v>108</v>
      </c>
      <c r="C4" s="313"/>
      <c r="D4" s="316"/>
      <c r="E4" s="316"/>
      <c r="F4" s="316"/>
      <c r="G4" s="316"/>
      <c r="H4" s="316"/>
      <c r="I4" s="316"/>
      <c r="J4" s="316"/>
      <c r="K4" s="316"/>
      <c r="L4" s="316"/>
      <c r="M4" s="316"/>
    </row>
    <row r="5" spans="1:13">
      <c r="A5" s="319" t="s">
        <v>2</v>
      </c>
      <c r="B5" s="313"/>
      <c r="C5" s="313"/>
      <c r="D5" s="316"/>
      <c r="E5" s="316"/>
      <c r="F5" s="316"/>
      <c r="G5" s="316"/>
      <c r="H5" s="316"/>
      <c r="I5" s="316"/>
      <c r="J5" s="316"/>
      <c r="K5" s="316"/>
      <c r="L5" s="316"/>
      <c r="M5" s="316"/>
    </row>
    <row r="6" spans="1:13">
      <c r="A6" s="319" t="s">
        <v>3</v>
      </c>
      <c r="B6" s="313"/>
      <c r="C6" s="313"/>
      <c r="D6" s="316"/>
      <c r="E6" s="316"/>
      <c r="F6" s="316"/>
      <c r="G6" s="316"/>
      <c r="H6" s="316"/>
      <c r="I6" s="316"/>
      <c r="J6" s="316"/>
      <c r="K6" s="316"/>
      <c r="L6" s="316"/>
      <c r="M6" s="316"/>
    </row>
    <row r="7" spans="1:13">
      <c r="A7" s="319" t="s">
        <v>4</v>
      </c>
      <c r="B7" s="313"/>
      <c r="C7" s="313"/>
      <c r="D7" s="316"/>
      <c r="E7" s="316"/>
      <c r="F7" s="316"/>
      <c r="G7" s="316"/>
      <c r="H7" s="316"/>
      <c r="I7" s="316"/>
      <c r="J7" s="316"/>
      <c r="K7" s="316"/>
      <c r="L7" s="316"/>
      <c r="M7" s="316"/>
    </row>
    <row r="8" spans="1:13">
      <c r="A8" s="319" t="s">
        <v>5</v>
      </c>
      <c r="B8" s="313"/>
      <c r="C8" s="313"/>
      <c r="D8" s="316"/>
      <c r="E8" s="316"/>
      <c r="F8" s="316"/>
      <c r="G8" s="316"/>
      <c r="H8" s="316"/>
      <c r="I8" s="316"/>
      <c r="J8" s="316"/>
      <c r="K8" s="316"/>
      <c r="L8" s="316"/>
      <c r="M8" s="316"/>
    </row>
    <row r="9" spans="1:13">
      <c r="A9" s="319" t="s">
        <v>6</v>
      </c>
      <c r="B9" s="313"/>
      <c r="C9" s="313"/>
      <c r="D9" s="316"/>
      <c r="E9" s="316"/>
      <c r="F9" s="316"/>
      <c r="G9" s="316"/>
      <c r="H9" s="316"/>
      <c r="I9" s="316"/>
      <c r="J9" s="316"/>
      <c r="K9" s="316"/>
      <c r="L9" s="316"/>
      <c r="M9" s="316"/>
    </row>
    <row r="10" spans="1:13">
      <c r="A10" s="319" t="s">
        <v>7</v>
      </c>
      <c r="B10" s="313"/>
      <c r="C10" s="313"/>
      <c r="D10" s="316"/>
      <c r="E10" s="316"/>
      <c r="F10" s="316"/>
      <c r="G10" s="316"/>
      <c r="H10" s="316"/>
      <c r="I10" s="316"/>
      <c r="J10" s="316"/>
      <c r="K10" s="316"/>
      <c r="L10" s="316"/>
      <c r="M10" s="316"/>
    </row>
    <row r="11" spans="1:13">
      <c r="A11" s="319" t="s">
        <v>8</v>
      </c>
      <c r="B11" s="313"/>
      <c r="C11" s="313"/>
      <c r="D11" s="316"/>
      <c r="E11" s="316"/>
      <c r="F11" s="316"/>
      <c r="G11" s="316"/>
      <c r="H11" s="316"/>
      <c r="I11" s="316"/>
      <c r="J11" s="316"/>
      <c r="K11" s="316"/>
      <c r="L11" s="316"/>
      <c r="M11" s="316"/>
    </row>
    <row r="12" spans="1:13">
      <c r="A12" s="319"/>
      <c r="B12" s="312"/>
      <c r="C12" s="313"/>
      <c r="D12" s="316"/>
      <c r="E12" s="313"/>
      <c r="F12" s="313"/>
      <c r="G12" s="313"/>
      <c r="H12" s="313"/>
      <c r="I12" s="313"/>
      <c r="J12" s="313"/>
      <c r="K12" s="313"/>
    </row>
    <row r="13" spans="1:13" ht="15.75" thickBot="1"/>
    <row r="14" spans="1:13" ht="31.5">
      <c r="A14" s="111" t="s">
        <v>9</v>
      </c>
      <c r="B14" s="385" t="s">
        <v>10</v>
      </c>
      <c r="C14" s="384" t="s">
        <v>11</v>
      </c>
      <c r="D14" s="385" t="s">
        <v>12</v>
      </c>
      <c r="E14" s="384" t="s">
        <v>13</v>
      </c>
      <c r="F14" s="384" t="s">
        <v>14</v>
      </c>
      <c r="G14" s="384" t="s">
        <v>15</v>
      </c>
      <c r="H14" s="384" t="s">
        <v>16</v>
      </c>
      <c r="I14" s="384" t="s">
        <v>17</v>
      </c>
      <c r="J14" s="384" t="s">
        <v>18</v>
      </c>
      <c r="K14" s="243" t="s">
        <v>19</v>
      </c>
    </row>
    <row r="15" spans="1:13">
      <c r="A15" s="116">
        <v>1</v>
      </c>
      <c r="B15" s="355">
        <v>2</v>
      </c>
      <c r="C15" s="355">
        <v>3</v>
      </c>
      <c r="D15" s="355">
        <v>4</v>
      </c>
      <c r="E15" s="355">
        <v>5</v>
      </c>
      <c r="F15" s="355">
        <v>6</v>
      </c>
      <c r="G15" s="355">
        <v>7</v>
      </c>
      <c r="H15" s="355">
        <v>8</v>
      </c>
      <c r="I15" s="355">
        <v>9</v>
      </c>
      <c r="J15" s="355">
        <v>10</v>
      </c>
      <c r="K15" s="355">
        <v>11</v>
      </c>
    </row>
    <row r="16" spans="1:13">
      <c r="A16" s="309">
        <v>1</v>
      </c>
      <c r="B16" s="415" t="s">
        <v>105</v>
      </c>
      <c r="C16" s="415"/>
      <c r="D16" s="415"/>
      <c r="E16" s="415"/>
      <c r="F16" s="415"/>
      <c r="G16" s="415"/>
      <c r="H16" s="415"/>
      <c r="I16" s="415"/>
      <c r="J16" s="415"/>
      <c r="K16" s="415"/>
    </row>
    <row r="17" spans="1:11">
      <c r="A17" s="237" t="s">
        <v>21</v>
      </c>
      <c r="B17" s="244" t="s">
        <v>106</v>
      </c>
      <c r="C17" s="234" t="s">
        <v>47</v>
      </c>
      <c r="D17" s="234">
        <v>50</v>
      </c>
      <c r="E17" s="93"/>
      <c r="F17" s="235">
        <f>D17*E17</f>
        <v>0</v>
      </c>
      <c r="G17" s="397"/>
      <c r="H17" s="235">
        <f>G17*F17</f>
        <v>0</v>
      </c>
      <c r="I17" s="235">
        <f>H17+F17</f>
        <v>0</v>
      </c>
      <c r="J17" s="93"/>
      <c r="K17" s="245"/>
    </row>
    <row r="18" spans="1:11">
      <c r="A18" s="237" t="s">
        <v>24</v>
      </c>
      <c r="B18" s="244" t="s">
        <v>61</v>
      </c>
      <c r="C18" s="234" t="s">
        <v>47</v>
      </c>
      <c r="D18" s="234">
        <v>70</v>
      </c>
      <c r="E18" s="93"/>
      <c r="F18" s="235">
        <f t="shared" ref="F18:F22" si="0">D18*E18</f>
        <v>0</v>
      </c>
      <c r="G18" s="397"/>
      <c r="H18" s="235">
        <f t="shared" ref="H18:H22" si="1">G18*F18</f>
        <v>0</v>
      </c>
      <c r="I18" s="235">
        <f t="shared" ref="I18:I22" si="2">H18+F18</f>
        <v>0</v>
      </c>
      <c r="J18" s="93"/>
      <c r="K18" s="245"/>
    </row>
    <row r="19" spans="1:11">
      <c r="A19" s="237" t="s">
        <v>26</v>
      </c>
      <c r="B19" s="244" t="s">
        <v>62</v>
      </c>
      <c r="C19" s="234" t="s">
        <v>47</v>
      </c>
      <c r="D19" s="234">
        <v>1000</v>
      </c>
      <c r="E19" s="93"/>
      <c r="F19" s="235">
        <f t="shared" si="0"/>
        <v>0</v>
      </c>
      <c r="G19" s="397"/>
      <c r="H19" s="235">
        <f t="shared" si="1"/>
        <v>0</v>
      </c>
      <c r="I19" s="235">
        <f t="shared" si="2"/>
        <v>0</v>
      </c>
      <c r="J19" s="93"/>
      <c r="K19" s="245"/>
    </row>
    <row r="20" spans="1:11">
      <c r="A20" s="237" t="s">
        <v>57</v>
      </c>
      <c r="B20" s="244" t="s">
        <v>63</v>
      </c>
      <c r="C20" s="234" t="s">
        <v>47</v>
      </c>
      <c r="D20" s="234">
        <v>1400</v>
      </c>
      <c r="E20" s="93"/>
      <c r="F20" s="235">
        <f t="shared" si="0"/>
        <v>0</v>
      </c>
      <c r="G20" s="397"/>
      <c r="H20" s="235">
        <f t="shared" si="1"/>
        <v>0</v>
      </c>
      <c r="I20" s="235">
        <f t="shared" si="2"/>
        <v>0</v>
      </c>
      <c r="J20" s="93"/>
      <c r="K20" s="245"/>
    </row>
    <row r="21" spans="1:11">
      <c r="A21" s="238" t="s">
        <v>58</v>
      </c>
      <c r="B21" s="244" t="s">
        <v>64</v>
      </c>
      <c r="C21" s="122" t="s">
        <v>47</v>
      </c>
      <c r="D21" s="246">
        <v>400</v>
      </c>
      <c r="E21" s="93"/>
      <c r="F21" s="235">
        <f t="shared" si="0"/>
        <v>0</v>
      </c>
      <c r="G21" s="397"/>
      <c r="H21" s="235">
        <f t="shared" si="1"/>
        <v>0</v>
      </c>
      <c r="I21" s="235">
        <f t="shared" si="2"/>
        <v>0</v>
      </c>
      <c r="J21" s="93"/>
      <c r="K21" s="245"/>
    </row>
    <row r="22" spans="1:11" ht="15.75" thickBot="1">
      <c r="A22" s="252" t="s">
        <v>59</v>
      </c>
      <c r="B22" s="244" t="s">
        <v>107</v>
      </c>
      <c r="C22" s="122" t="s">
        <v>47</v>
      </c>
      <c r="D22" s="246">
        <v>50</v>
      </c>
      <c r="E22" s="93"/>
      <c r="F22" s="235">
        <f t="shared" si="0"/>
        <v>0</v>
      </c>
      <c r="G22" s="397"/>
      <c r="H22" s="235">
        <f t="shared" si="1"/>
        <v>0</v>
      </c>
      <c r="I22" s="235">
        <f t="shared" si="2"/>
        <v>0</v>
      </c>
      <c r="J22" s="93"/>
      <c r="K22" s="245"/>
    </row>
    <row r="23" spans="1:11" ht="15.75" thickBot="1">
      <c r="E23" s="239" t="s">
        <v>42</v>
      </c>
      <c r="F23" s="240">
        <f>F17+F18+F19+F20+F21+F22</f>
        <v>0</v>
      </c>
      <c r="G23" s="236"/>
      <c r="H23" s="241">
        <f>H17+H18+H19+H20+H21+H22</f>
        <v>0</v>
      </c>
      <c r="I23" s="242">
        <f>I17+I18+I19+I20+I21+I22</f>
        <v>0</v>
      </c>
    </row>
    <row r="27" spans="1:11">
      <c r="B27" t="s">
        <v>35</v>
      </c>
    </row>
  </sheetData>
  <mergeCells count="1">
    <mergeCell ref="B16:K16"/>
  </mergeCells>
  <pageMargins left="0.7" right="0.7" top="0.75" bottom="0.75" header="0.3" footer="0.3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BFC6A-1DE3-42CA-9B06-E959E721A4F9}">
  <dimension ref="A1:K21"/>
  <sheetViews>
    <sheetView tabSelected="1" workbookViewId="0">
      <selection activeCell="I15" sqref="I15"/>
    </sheetView>
  </sheetViews>
  <sheetFormatPr defaultRowHeight="15"/>
  <cols>
    <col min="2" max="2" width="30" customWidth="1"/>
    <col min="8" max="8" width="10.42578125" customWidth="1"/>
    <col min="9" max="9" width="10.7109375" customWidth="1"/>
  </cols>
  <sheetData>
    <row r="1" spans="1:11" ht="18">
      <c r="A1" s="1" t="s">
        <v>0</v>
      </c>
      <c r="B1" s="2"/>
      <c r="C1" s="2"/>
      <c r="D1" s="2"/>
      <c r="E1" s="2"/>
      <c r="F1" s="2"/>
      <c r="G1" s="2"/>
      <c r="H1" s="2"/>
      <c r="I1" s="3"/>
      <c r="J1" s="313"/>
      <c r="K1" s="313"/>
    </row>
    <row r="2" spans="1:11">
      <c r="A2" s="6" t="s">
        <v>1</v>
      </c>
      <c r="B2" s="2"/>
      <c r="C2" s="4"/>
      <c r="D2" s="4"/>
      <c r="E2" s="4"/>
      <c r="F2" s="4"/>
      <c r="G2" s="4"/>
      <c r="H2" s="4"/>
      <c r="I2" s="7"/>
      <c r="J2" s="313"/>
      <c r="K2" s="313"/>
    </row>
    <row r="3" spans="1:11">
      <c r="A3" s="319"/>
      <c r="B3" s="313"/>
      <c r="C3" s="313"/>
      <c r="D3" s="313"/>
      <c r="E3" s="313"/>
      <c r="F3" s="313"/>
      <c r="G3" s="313"/>
      <c r="H3" s="313"/>
      <c r="I3" s="316"/>
      <c r="J3" s="360"/>
      <c r="K3" s="360"/>
    </row>
    <row r="4" spans="1:11">
      <c r="A4" s="313"/>
      <c r="B4" s="312" t="s">
        <v>114</v>
      </c>
      <c r="C4" s="313"/>
      <c r="D4" s="313"/>
      <c r="E4" s="313"/>
      <c r="F4" s="313"/>
      <c r="G4" s="313"/>
      <c r="H4" s="313"/>
      <c r="I4" s="316"/>
      <c r="J4" s="316"/>
      <c r="K4" s="316"/>
    </row>
    <row r="5" spans="1:11">
      <c r="A5" s="319" t="s">
        <v>2</v>
      </c>
      <c r="B5" s="313"/>
      <c r="C5" s="313"/>
      <c r="D5" s="313"/>
      <c r="E5" s="313"/>
      <c r="F5" s="313"/>
      <c r="G5" s="313"/>
      <c r="H5" s="313"/>
      <c r="I5" s="316"/>
      <c r="J5" s="316"/>
      <c r="K5" s="316"/>
    </row>
    <row r="6" spans="1:11">
      <c r="A6" s="319" t="s">
        <v>3</v>
      </c>
      <c r="B6" s="313"/>
      <c r="C6" s="313"/>
      <c r="D6" s="313"/>
      <c r="E6" s="313"/>
      <c r="F6" s="313"/>
      <c r="G6" s="313"/>
      <c r="H6" s="313"/>
      <c r="I6" s="316"/>
      <c r="J6" s="316"/>
      <c r="K6" s="316"/>
    </row>
    <row r="7" spans="1:11">
      <c r="A7" s="319" t="s">
        <v>4</v>
      </c>
      <c r="B7" s="313"/>
      <c r="C7" s="313"/>
      <c r="D7" s="313"/>
      <c r="E7" s="313"/>
      <c r="F7" s="313"/>
      <c r="G7" s="313"/>
      <c r="H7" s="313"/>
      <c r="I7" s="316"/>
      <c r="J7" s="316"/>
      <c r="K7" s="316"/>
    </row>
    <row r="8" spans="1:11">
      <c r="A8" s="319" t="s">
        <v>5</v>
      </c>
      <c r="B8" s="313"/>
      <c r="C8" s="313"/>
      <c r="D8" s="313"/>
      <c r="E8" s="313"/>
      <c r="F8" s="313"/>
      <c r="G8" s="313"/>
      <c r="H8" s="313"/>
      <c r="I8" s="316"/>
      <c r="J8" s="316"/>
      <c r="K8" s="316"/>
    </row>
    <row r="9" spans="1:11">
      <c r="A9" s="319" t="s">
        <v>6</v>
      </c>
      <c r="B9" s="313"/>
      <c r="C9" s="313"/>
      <c r="D9" s="313"/>
      <c r="E9" s="313"/>
      <c r="F9" s="313"/>
      <c r="G9" s="313"/>
      <c r="H9" s="313"/>
      <c r="I9" s="316"/>
      <c r="J9" s="316"/>
      <c r="K9" s="316"/>
    </row>
    <row r="10" spans="1:11">
      <c r="A10" s="319" t="s">
        <v>7</v>
      </c>
      <c r="B10" s="313"/>
      <c r="C10" s="313"/>
      <c r="D10" s="313"/>
      <c r="E10" s="313"/>
      <c r="F10" s="313"/>
      <c r="G10" s="313"/>
      <c r="H10" s="313"/>
      <c r="I10" s="316"/>
      <c r="J10" s="316"/>
      <c r="K10" s="316"/>
    </row>
    <row r="11" spans="1:11">
      <c r="A11" s="319" t="s">
        <v>8</v>
      </c>
      <c r="B11" s="313"/>
      <c r="C11" s="313"/>
      <c r="D11" s="313"/>
      <c r="E11" s="313"/>
      <c r="F11" s="313"/>
      <c r="G11" s="313"/>
      <c r="H11" s="313"/>
      <c r="I11" s="316"/>
      <c r="J11" s="316"/>
      <c r="K11" s="316"/>
    </row>
    <row r="12" spans="1:11">
      <c r="A12" s="319"/>
      <c r="B12" s="313"/>
      <c r="C12" s="313"/>
      <c r="D12" s="313"/>
      <c r="E12" s="313"/>
      <c r="F12" s="313"/>
      <c r="G12" s="313"/>
      <c r="H12" s="313"/>
      <c r="I12" s="316"/>
      <c r="J12" s="313"/>
      <c r="K12" s="313"/>
    </row>
    <row r="13" spans="1:11" ht="15.75" thickBot="1">
      <c r="A13" s="319"/>
      <c r="B13" s="312"/>
      <c r="C13" s="313"/>
      <c r="D13" s="313"/>
      <c r="E13" s="313"/>
      <c r="F13" s="313"/>
      <c r="G13" s="313"/>
      <c r="H13" s="313"/>
      <c r="I13" s="316"/>
      <c r="J13" s="313"/>
      <c r="K13" s="313"/>
    </row>
    <row r="14" spans="1:11" ht="31.5">
      <c r="A14" s="320" t="s">
        <v>9</v>
      </c>
      <c r="B14" s="321" t="s">
        <v>10</v>
      </c>
      <c r="C14" s="350" t="s">
        <v>11</v>
      </c>
      <c r="D14" s="321" t="s">
        <v>12</v>
      </c>
      <c r="E14" s="350" t="s">
        <v>13</v>
      </c>
      <c r="F14" s="350" t="s">
        <v>109</v>
      </c>
      <c r="G14" s="350" t="s">
        <v>15</v>
      </c>
      <c r="H14" s="350" t="s">
        <v>110</v>
      </c>
      <c r="I14" s="350" t="s">
        <v>111</v>
      </c>
      <c r="J14" s="321" t="s">
        <v>18</v>
      </c>
      <c r="K14" s="243" t="s">
        <v>19</v>
      </c>
    </row>
    <row r="15" spans="1:11">
      <c r="A15" s="354">
        <v>1</v>
      </c>
      <c r="B15" s="355">
        <v>2</v>
      </c>
      <c r="C15" s="355">
        <v>3</v>
      </c>
      <c r="D15" s="355">
        <v>4</v>
      </c>
      <c r="E15" s="355">
        <v>5</v>
      </c>
      <c r="F15" s="355">
        <v>6</v>
      </c>
      <c r="G15" s="355">
        <v>7</v>
      </c>
      <c r="H15" s="355">
        <v>8</v>
      </c>
      <c r="I15" s="355">
        <v>9</v>
      </c>
      <c r="J15" s="355">
        <v>10</v>
      </c>
      <c r="K15" s="355">
        <v>11</v>
      </c>
    </row>
    <row r="16" spans="1:11" ht="72" customHeight="1">
      <c r="A16" s="329">
        <v>1</v>
      </c>
      <c r="B16" s="323" t="s">
        <v>112</v>
      </c>
      <c r="C16" s="254" t="s">
        <v>47</v>
      </c>
      <c r="D16" s="322">
        <v>80</v>
      </c>
      <c r="E16" s="403"/>
      <c r="F16" s="253">
        <f>D16*E16</f>
        <v>0</v>
      </c>
      <c r="G16" s="398"/>
      <c r="H16" s="253">
        <f>G16*F16</f>
        <v>0</v>
      </c>
      <c r="I16" s="247">
        <f>H16+F16</f>
        <v>0</v>
      </c>
      <c r="J16" s="324"/>
      <c r="K16" s="324"/>
    </row>
    <row r="17" spans="1:11" ht="75" customHeight="1" thickBot="1">
      <c r="A17" s="248">
        <v>2</v>
      </c>
      <c r="B17" s="328" t="s">
        <v>113</v>
      </c>
      <c r="C17" s="249" t="s">
        <v>47</v>
      </c>
      <c r="D17" s="327">
        <v>80</v>
      </c>
      <c r="E17" s="404"/>
      <c r="F17" s="253">
        <f>D17*E17</f>
        <v>0</v>
      </c>
      <c r="G17" s="399"/>
      <c r="H17" s="253">
        <f>G17*F17</f>
        <v>0</v>
      </c>
      <c r="I17" s="247">
        <f>H17+F17</f>
        <v>0</v>
      </c>
      <c r="J17" s="330"/>
      <c r="K17" s="324"/>
    </row>
    <row r="18" spans="1:11" ht="15.75" thickBot="1">
      <c r="A18" s="316"/>
      <c r="B18" s="317"/>
      <c r="C18" s="317"/>
      <c r="D18" s="317"/>
      <c r="E18" s="233" t="s">
        <v>87</v>
      </c>
      <c r="F18" s="255">
        <f>F16+F17</f>
        <v>0</v>
      </c>
      <c r="G18" s="175"/>
      <c r="H18" s="255">
        <f>H16+H17</f>
        <v>0</v>
      </c>
      <c r="I18" s="250">
        <f>I16+I17</f>
        <v>0</v>
      </c>
      <c r="J18" s="251"/>
      <c r="K18" s="251"/>
    </row>
    <row r="19" spans="1:11">
      <c r="A19" s="313"/>
      <c r="B19" s="313"/>
      <c r="C19" s="313"/>
      <c r="D19" s="313"/>
      <c r="E19" s="313"/>
      <c r="F19" s="313"/>
      <c r="G19" s="313"/>
      <c r="H19" s="313"/>
      <c r="I19" s="316"/>
      <c r="J19" s="364"/>
      <c r="K19" s="364"/>
    </row>
    <row r="20" spans="1:11">
      <c r="A20" s="313"/>
      <c r="B20" s="313"/>
      <c r="C20" s="313"/>
      <c r="D20" s="313"/>
      <c r="E20" s="313"/>
      <c r="F20" s="313"/>
      <c r="G20" s="313"/>
      <c r="H20" s="313"/>
      <c r="I20" s="316"/>
      <c r="J20" s="313"/>
      <c r="K20" s="313"/>
    </row>
    <row r="21" spans="1:11">
      <c r="A21" s="313"/>
      <c r="B21" s="313" t="s">
        <v>35</v>
      </c>
      <c r="C21" s="313"/>
      <c r="D21" s="313"/>
      <c r="E21" s="313"/>
      <c r="F21" s="313"/>
      <c r="G21" s="313"/>
      <c r="H21" s="313"/>
      <c r="I21" s="316"/>
      <c r="J21" s="313" t="s">
        <v>34</v>
      </c>
      <c r="K21" s="313"/>
    </row>
  </sheetData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0B462-4D82-4F2F-A757-D34CCC2E141D}">
  <dimension ref="A1:K21"/>
  <sheetViews>
    <sheetView workbookViewId="0">
      <selection activeCell="G14" sqref="G14"/>
    </sheetView>
  </sheetViews>
  <sheetFormatPr defaultRowHeight="15"/>
  <cols>
    <col min="2" max="2" width="40.140625" customWidth="1"/>
    <col min="3" max="3" width="7.140625" customWidth="1"/>
    <col min="11" max="11" width="9.42578125" customWidth="1"/>
  </cols>
  <sheetData>
    <row r="1" spans="1:11" ht="18">
      <c r="A1" s="268" t="s">
        <v>0</v>
      </c>
      <c r="B1" s="269"/>
      <c r="C1" s="269"/>
      <c r="D1" s="270"/>
      <c r="E1" s="270"/>
      <c r="F1" s="269"/>
      <c r="G1" s="271"/>
      <c r="H1" s="271"/>
      <c r="I1" s="271"/>
      <c r="J1" s="269"/>
      <c r="K1" s="272"/>
    </row>
    <row r="2" spans="1:11">
      <c r="A2" s="273" t="s">
        <v>1</v>
      </c>
      <c r="B2" s="269"/>
      <c r="C2" s="271"/>
      <c r="D2" s="274"/>
      <c r="E2" s="275"/>
      <c r="F2" s="271"/>
      <c r="G2" s="271"/>
      <c r="H2" s="271"/>
      <c r="I2" s="269"/>
      <c r="J2" s="269"/>
      <c r="K2" s="272"/>
    </row>
    <row r="3" spans="1:11">
      <c r="A3" s="256"/>
      <c r="B3" s="258" t="s">
        <v>91</v>
      </c>
      <c r="C3" s="256"/>
      <c r="D3" s="256"/>
      <c r="E3" s="256"/>
      <c r="F3" s="256"/>
      <c r="G3" s="256"/>
      <c r="H3" s="256"/>
      <c r="I3" s="256"/>
      <c r="J3" s="256"/>
      <c r="K3" s="256"/>
    </row>
    <row r="4" spans="1:11">
      <c r="A4" s="264" t="s">
        <v>2</v>
      </c>
      <c r="B4" s="256"/>
      <c r="C4" s="256"/>
      <c r="D4" s="256"/>
      <c r="E4" s="256"/>
      <c r="F4" s="256"/>
      <c r="G4" s="256"/>
      <c r="H4" s="256"/>
      <c r="I4" s="256"/>
      <c r="J4" s="256"/>
      <c r="K4" s="260"/>
    </row>
    <row r="5" spans="1:11">
      <c r="A5" s="264" t="s">
        <v>3</v>
      </c>
      <c r="B5" s="256"/>
      <c r="C5" s="256"/>
      <c r="D5" s="256"/>
      <c r="E5" s="256"/>
      <c r="F5" s="256"/>
      <c r="G5" s="256"/>
      <c r="H5" s="256"/>
      <c r="I5" s="256"/>
      <c r="J5" s="256"/>
      <c r="K5" s="260"/>
    </row>
    <row r="6" spans="1:11">
      <c r="A6" s="264" t="s">
        <v>4</v>
      </c>
      <c r="B6" s="256"/>
      <c r="C6" s="256"/>
      <c r="D6" s="256"/>
      <c r="E6" s="256"/>
      <c r="F6" s="256"/>
      <c r="G6" s="256"/>
      <c r="H6" s="256"/>
      <c r="I6" s="256"/>
      <c r="J6" s="256"/>
      <c r="K6" s="260"/>
    </row>
    <row r="7" spans="1:11">
      <c r="A7" s="264" t="s">
        <v>5</v>
      </c>
      <c r="B7" s="256"/>
      <c r="C7" s="256"/>
      <c r="D7" s="256"/>
      <c r="E7" s="256"/>
      <c r="F7" s="256"/>
      <c r="G7" s="256"/>
      <c r="H7" s="256"/>
      <c r="I7" s="256"/>
      <c r="J7" s="256"/>
      <c r="K7" s="260"/>
    </row>
    <row r="8" spans="1:11">
      <c r="A8" s="264" t="s">
        <v>6</v>
      </c>
      <c r="B8" s="256"/>
      <c r="C8" s="256"/>
      <c r="D8" s="256"/>
      <c r="E8" s="256"/>
      <c r="F8" s="256"/>
      <c r="G8" s="256"/>
      <c r="H8" s="256"/>
      <c r="I8" s="256"/>
      <c r="J8" s="256"/>
      <c r="K8" s="260"/>
    </row>
    <row r="9" spans="1:11">
      <c r="A9" s="264" t="s">
        <v>7</v>
      </c>
      <c r="B9" s="256"/>
      <c r="C9" s="256"/>
      <c r="D9" s="256"/>
      <c r="E9" s="256"/>
      <c r="F9" s="256"/>
      <c r="G9" s="256"/>
      <c r="H9" s="256"/>
      <c r="I9" s="256"/>
      <c r="J9" s="256"/>
      <c r="K9" s="260"/>
    </row>
    <row r="10" spans="1:11" ht="15.75" thickBot="1">
      <c r="A10" s="264" t="s">
        <v>8</v>
      </c>
      <c r="B10" s="256"/>
      <c r="C10" s="256"/>
      <c r="D10" s="256"/>
      <c r="E10" s="256"/>
      <c r="F10" s="256"/>
      <c r="G10" s="256"/>
      <c r="H10" s="256"/>
      <c r="I10" s="256"/>
      <c r="J10" s="256"/>
      <c r="K10" s="260"/>
    </row>
    <row r="11" spans="1:11" ht="31.5">
      <c r="A11" s="286" t="s">
        <v>9</v>
      </c>
      <c r="B11" s="287" t="s">
        <v>10</v>
      </c>
      <c r="C11" s="288" t="s">
        <v>11</v>
      </c>
      <c r="D11" s="287" t="s">
        <v>12</v>
      </c>
      <c r="E11" s="288" t="s">
        <v>13</v>
      </c>
      <c r="F11" s="288" t="s">
        <v>14</v>
      </c>
      <c r="G11" s="288" t="s">
        <v>15</v>
      </c>
      <c r="H11" s="288" t="s">
        <v>16</v>
      </c>
      <c r="I11" s="289" t="s">
        <v>17</v>
      </c>
      <c r="J11" s="290" t="s">
        <v>18</v>
      </c>
      <c r="K11" s="266" t="s">
        <v>19</v>
      </c>
    </row>
    <row r="12" spans="1:11" ht="15.75" thickBot="1">
      <c r="A12" s="291">
        <v>1</v>
      </c>
      <c r="B12" s="292">
        <v>2</v>
      </c>
      <c r="C12" s="292">
        <v>3</v>
      </c>
      <c r="D12" s="292">
        <v>4</v>
      </c>
      <c r="E12" s="292">
        <v>5</v>
      </c>
      <c r="F12" s="292">
        <v>6</v>
      </c>
      <c r="G12" s="292">
        <v>7</v>
      </c>
      <c r="H12" s="292">
        <v>8</v>
      </c>
      <c r="I12" s="292">
        <v>9</v>
      </c>
      <c r="J12" s="285">
        <v>10</v>
      </c>
      <c r="K12" s="292">
        <v>11</v>
      </c>
    </row>
    <row r="13" spans="1:11" ht="63" customHeight="1">
      <c r="A13" s="276">
        <v>1</v>
      </c>
      <c r="B13" s="407" t="s">
        <v>88</v>
      </c>
      <c r="C13" s="408"/>
      <c r="D13" s="408"/>
      <c r="E13" s="408"/>
      <c r="F13" s="408"/>
      <c r="G13" s="408"/>
      <c r="H13" s="408"/>
      <c r="I13" s="408"/>
      <c r="J13" s="408"/>
      <c r="K13" s="408"/>
    </row>
    <row r="14" spans="1:11" ht="57.75" customHeight="1">
      <c r="A14" s="277" t="s">
        <v>21</v>
      </c>
      <c r="B14" s="293" t="s">
        <v>89</v>
      </c>
      <c r="C14" s="278" t="s">
        <v>67</v>
      </c>
      <c r="D14" s="298">
        <v>30</v>
      </c>
      <c r="E14" s="279"/>
      <c r="F14" s="299">
        <f>D14*E14</f>
        <v>0</v>
      </c>
      <c r="G14" s="280"/>
      <c r="H14" s="299">
        <f>F14*G14</f>
        <v>0</v>
      </c>
      <c r="I14" s="301">
        <f>H14+F14</f>
        <v>0</v>
      </c>
      <c r="J14" s="281"/>
      <c r="K14" s="295"/>
    </row>
    <row r="15" spans="1:11" ht="42" customHeight="1" thickBot="1">
      <c r="A15" s="294" t="s">
        <v>24</v>
      </c>
      <c r="B15" s="267" t="s">
        <v>90</v>
      </c>
      <c r="C15" s="307" t="s">
        <v>67</v>
      </c>
      <c r="D15" s="308">
        <v>10</v>
      </c>
      <c r="E15" s="303"/>
      <c r="F15" s="361">
        <f>D15*E15</f>
        <v>0</v>
      </c>
      <c r="G15" s="304"/>
      <c r="H15" s="361">
        <f>F15*G15</f>
        <v>0</v>
      </c>
      <c r="I15" s="301">
        <f>H15+F15</f>
        <v>0</v>
      </c>
      <c r="J15" s="305"/>
      <c r="K15" s="306"/>
    </row>
    <row r="16" spans="1:11" ht="15.75" thickBot="1">
      <c r="A16" s="261"/>
      <c r="B16" s="405"/>
      <c r="C16" s="406"/>
      <c r="D16" s="262"/>
      <c r="E16" s="259" t="s">
        <v>87</v>
      </c>
      <c r="F16" s="300">
        <f>F14+F15</f>
        <v>0</v>
      </c>
      <c r="G16" s="263"/>
      <c r="H16" s="300">
        <f>H14+H15</f>
        <v>0</v>
      </c>
      <c r="I16" s="300">
        <f>I14+I15</f>
        <v>0</v>
      </c>
      <c r="J16" s="265"/>
      <c r="K16" s="257"/>
    </row>
    <row r="17" spans="1:11">
      <c r="A17" s="256"/>
      <c r="B17" s="256"/>
      <c r="C17" s="256"/>
      <c r="D17" s="256"/>
      <c r="E17" s="282"/>
      <c r="F17" s="283"/>
      <c r="G17" s="256"/>
      <c r="H17" s="256"/>
      <c r="I17" s="283"/>
      <c r="J17" s="256"/>
      <c r="K17" s="257"/>
    </row>
    <row r="18" spans="1:11">
      <c r="A18" s="256"/>
      <c r="B18" s="256"/>
      <c r="C18" s="256"/>
      <c r="D18" s="256"/>
      <c r="E18" s="282"/>
      <c r="F18" s="283"/>
      <c r="G18" s="256"/>
      <c r="H18" s="256"/>
      <c r="I18" s="283"/>
      <c r="J18" s="256"/>
      <c r="K18" s="284"/>
    </row>
    <row r="19" spans="1:11">
      <c r="A19" s="256"/>
      <c r="B19" s="256"/>
      <c r="C19" s="256"/>
      <c r="D19" s="256"/>
      <c r="E19" s="256"/>
      <c r="F19" s="283"/>
      <c r="G19" s="256"/>
      <c r="H19" s="256"/>
      <c r="I19" s="256"/>
      <c r="J19" s="256"/>
      <c r="K19" s="257"/>
    </row>
    <row r="20" spans="1:11">
      <c r="A20" s="256"/>
      <c r="B20" s="256"/>
      <c r="C20" s="256"/>
      <c r="D20" s="256"/>
      <c r="E20" s="256"/>
      <c r="F20" s="256"/>
      <c r="G20" s="256"/>
      <c r="H20" s="256"/>
      <c r="I20" s="256"/>
      <c r="J20" s="256"/>
      <c r="K20" s="257"/>
    </row>
    <row r="21" spans="1:11">
      <c r="A21" s="302"/>
      <c r="B21" s="296" t="s">
        <v>33</v>
      </c>
      <c r="C21" s="296"/>
      <c r="D21" s="296"/>
      <c r="E21" s="296"/>
      <c r="F21" s="297"/>
      <c r="G21" s="296"/>
      <c r="H21" s="296"/>
      <c r="I21" s="296" t="s">
        <v>34</v>
      </c>
      <c r="J21" s="296"/>
      <c r="K21" s="296"/>
    </row>
  </sheetData>
  <mergeCells count="2">
    <mergeCell ref="B16:C16"/>
    <mergeCell ref="B13:K13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A3566-37EF-4D3D-95DA-6594F3125F93}">
  <dimension ref="A1:K23"/>
  <sheetViews>
    <sheetView workbookViewId="0">
      <selection activeCell="G16" sqref="G16"/>
    </sheetView>
  </sheetViews>
  <sheetFormatPr defaultRowHeight="15"/>
  <cols>
    <col min="1" max="1" width="6.7109375" customWidth="1"/>
    <col min="2" max="2" width="36.42578125" customWidth="1"/>
  </cols>
  <sheetData>
    <row r="1" spans="1:11" ht="18">
      <c r="A1" s="331" t="s">
        <v>0</v>
      </c>
      <c r="B1" s="332"/>
      <c r="C1" s="332"/>
      <c r="D1" s="333"/>
      <c r="E1" s="333"/>
      <c r="F1" s="332"/>
      <c r="G1" s="334"/>
      <c r="H1" s="334"/>
      <c r="I1" s="334"/>
      <c r="J1" s="332"/>
      <c r="K1" s="335"/>
    </row>
    <row r="2" spans="1:11">
      <c r="A2" s="336" t="s">
        <v>1</v>
      </c>
      <c r="B2" s="332"/>
      <c r="C2" s="334"/>
      <c r="D2" s="337"/>
      <c r="E2" s="338"/>
      <c r="F2" s="334"/>
      <c r="G2" s="334"/>
      <c r="H2" s="334"/>
      <c r="I2" s="332"/>
      <c r="J2" s="332"/>
      <c r="K2" s="335"/>
    </row>
    <row r="3" spans="1:11">
      <c r="A3" s="336"/>
      <c r="B3" s="311" t="s">
        <v>98</v>
      </c>
      <c r="C3" s="371"/>
      <c r="D3" s="372"/>
      <c r="E3" s="373"/>
      <c r="F3" s="334"/>
      <c r="G3" s="334"/>
      <c r="H3" s="334"/>
      <c r="I3" s="332"/>
      <c r="J3" s="332"/>
      <c r="K3" s="335"/>
    </row>
    <row r="4" spans="1:11">
      <c r="A4" s="336" t="s">
        <v>2</v>
      </c>
      <c r="B4" s="311"/>
      <c r="C4" s="371"/>
      <c r="D4" s="372"/>
      <c r="E4" s="373"/>
      <c r="F4" s="334"/>
      <c r="G4" s="334"/>
      <c r="H4" s="334"/>
      <c r="I4" s="332"/>
      <c r="J4" s="332"/>
      <c r="K4" s="335"/>
    </row>
    <row r="5" spans="1:11">
      <c r="A5" s="319" t="s">
        <v>3</v>
      </c>
      <c r="B5" s="313"/>
      <c r="C5" s="313"/>
      <c r="D5" s="316"/>
      <c r="E5" s="313"/>
      <c r="F5" s="313"/>
      <c r="G5" s="313"/>
      <c r="H5" s="313"/>
      <c r="I5" s="313"/>
      <c r="J5" s="313"/>
      <c r="K5" s="315"/>
    </row>
    <row r="6" spans="1:11">
      <c r="A6" s="319" t="s">
        <v>4</v>
      </c>
      <c r="B6" s="313"/>
      <c r="C6" s="313"/>
      <c r="D6" s="316"/>
      <c r="E6" s="313"/>
      <c r="F6" s="313"/>
      <c r="G6" s="313"/>
      <c r="H6" s="313"/>
      <c r="I6" s="313"/>
      <c r="J6" s="313"/>
      <c r="K6" s="315"/>
    </row>
    <row r="7" spans="1:11">
      <c r="A7" s="319" t="s">
        <v>5</v>
      </c>
      <c r="B7" s="313"/>
      <c r="C7" s="313"/>
      <c r="D7" s="316"/>
      <c r="E7" s="313"/>
      <c r="F7" s="313"/>
      <c r="G7" s="313"/>
      <c r="H7" s="313"/>
      <c r="I7" s="313"/>
      <c r="J7" s="313"/>
      <c r="K7" s="315"/>
    </row>
    <row r="8" spans="1:11">
      <c r="A8" s="319" t="s">
        <v>6</v>
      </c>
      <c r="B8" s="313"/>
      <c r="C8" s="313"/>
      <c r="D8" s="316"/>
      <c r="E8" s="313"/>
      <c r="F8" s="313"/>
      <c r="G8" s="313"/>
      <c r="H8" s="313"/>
      <c r="I8" s="313"/>
      <c r="J8" s="313"/>
      <c r="K8" s="315"/>
    </row>
    <row r="9" spans="1:11">
      <c r="A9" s="319" t="s">
        <v>7</v>
      </c>
      <c r="B9" s="313"/>
      <c r="C9" s="313"/>
      <c r="D9" s="316"/>
      <c r="E9" s="313"/>
      <c r="F9" s="313"/>
      <c r="G9" s="313"/>
      <c r="H9" s="313"/>
      <c r="I9" s="313"/>
      <c r="J9" s="313"/>
      <c r="K9" s="315"/>
    </row>
    <row r="10" spans="1:11">
      <c r="A10" s="319" t="s">
        <v>8</v>
      </c>
      <c r="B10" s="313"/>
      <c r="C10" s="313"/>
      <c r="D10" s="316"/>
      <c r="E10" s="313"/>
      <c r="F10" s="313"/>
      <c r="G10" s="313"/>
      <c r="H10" s="313"/>
      <c r="I10" s="313"/>
      <c r="J10" s="313"/>
      <c r="K10" s="315"/>
    </row>
    <row r="11" spans="1:11">
      <c r="A11" s="310"/>
      <c r="B11" s="310"/>
      <c r="C11" s="310"/>
      <c r="D11" s="310"/>
      <c r="E11" s="310"/>
      <c r="F11" s="310"/>
      <c r="G11" s="310"/>
      <c r="H11" s="310"/>
      <c r="I11" s="310"/>
      <c r="J11" s="310"/>
      <c r="K11" s="310"/>
    </row>
    <row r="12" spans="1:11" ht="15.75" thickBot="1">
      <c r="A12" s="310"/>
      <c r="B12" s="310"/>
      <c r="C12" s="310"/>
      <c r="D12" s="310"/>
      <c r="E12" s="310"/>
      <c r="F12" s="310"/>
      <c r="G12" s="310"/>
      <c r="H12" s="310"/>
      <c r="I12" s="310"/>
      <c r="J12" s="310"/>
      <c r="K12" s="310"/>
    </row>
    <row r="13" spans="1:11" ht="31.5">
      <c r="A13" s="347" t="s">
        <v>9</v>
      </c>
      <c r="B13" s="348" t="s">
        <v>10</v>
      </c>
      <c r="C13" s="349" t="s">
        <v>11</v>
      </c>
      <c r="D13" s="348" t="s">
        <v>12</v>
      </c>
      <c r="E13" s="349" t="s">
        <v>13</v>
      </c>
      <c r="F13" s="349" t="s">
        <v>14</v>
      </c>
      <c r="G13" s="349" t="s">
        <v>15</v>
      </c>
      <c r="H13" s="349" t="s">
        <v>16</v>
      </c>
      <c r="I13" s="351" t="s">
        <v>17</v>
      </c>
      <c r="J13" s="350" t="s">
        <v>18</v>
      </c>
      <c r="K13" s="325" t="s">
        <v>19</v>
      </c>
    </row>
    <row r="14" spans="1:11" ht="15.75" thickBot="1">
      <c r="A14" s="352">
        <v>1</v>
      </c>
      <c r="B14" s="353">
        <v>2</v>
      </c>
      <c r="C14" s="353">
        <v>3</v>
      </c>
      <c r="D14" s="353">
        <v>4</v>
      </c>
      <c r="E14" s="353">
        <v>5</v>
      </c>
      <c r="F14" s="353">
        <v>6</v>
      </c>
      <c r="G14" s="353">
        <v>7</v>
      </c>
      <c r="H14" s="353">
        <v>8</v>
      </c>
      <c r="I14" s="346">
        <v>9</v>
      </c>
      <c r="J14" s="380">
        <v>10</v>
      </c>
      <c r="K14" s="380">
        <v>11</v>
      </c>
    </row>
    <row r="15" spans="1:11" ht="53.25" customHeight="1">
      <c r="A15" s="339">
        <v>1</v>
      </c>
      <c r="B15" s="407" t="s">
        <v>92</v>
      </c>
      <c r="C15" s="408"/>
      <c r="D15" s="408"/>
      <c r="E15" s="408"/>
      <c r="F15" s="408"/>
      <c r="G15" s="408"/>
      <c r="H15" s="408"/>
      <c r="I15" s="408"/>
      <c r="J15" s="379" t="s">
        <v>93</v>
      </c>
      <c r="K15" s="379" t="s">
        <v>93</v>
      </c>
    </row>
    <row r="16" spans="1:11" ht="26.25" customHeight="1">
      <c r="A16" s="340" t="s">
        <v>21</v>
      </c>
      <c r="B16" s="341" t="s">
        <v>94</v>
      </c>
      <c r="C16" s="342" t="s">
        <v>67</v>
      </c>
      <c r="D16" s="359">
        <v>10</v>
      </c>
      <c r="E16" s="343"/>
      <c r="F16" s="361">
        <f>D16*E16</f>
        <v>0</v>
      </c>
      <c r="G16" s="344"/>
      <c r="H16" s="361">
        <f>G16*F16</f>
        <v>0</v>
      </c>
      <c r="I16" s="383">
        <f>F16+H16</f>
        <v>0</v>
      </c>
      <c r="J16" s="381"/>
      <c r="K16" s="381"/>
    </row>
    <row r="17" spans="1:11">
      <c r="A17" s="374" t="s">
        <v>24</v>
      </c>
      <c r="B17" s="375" t="s">
        <v>95</v>
      </c>
      <c r="C17" s="345" t="s">
        <v>67</v>
      </c>
      <c r="D17" s="376">
        <v>10</v>
      </c>
      <c r="E17" s="377"/>
      <c r="F17" s="361">
        <f t="shared" ref="F17:F19" si="0">D17*E17</f>
        <v>0</v>
      </c>
      <c r="G17" s="378"/>
      <c r="H17" s="361">
        <f t="shared" ref="H17:H19" si="1">G17*F17</f>
        <v>0</v>
      </c>
      <c r="I17" s="383">
        <f t="shared" ref="I17:I19" si="2">F17+H17</f>
        <v>0</v>
      </c>
      <c r="J17" s="381"/>
      <c r="K17" s="381"/>
    </row>
    <row r="18" spans="1:11">
      <c r="A18" s="374" t="s">
        <v>26</v>
      </c>
      <c r="B18" s="375" t="s">
        <v>96</v>
      </c>
      <c r="C18" s="345" t="s">
        <v>67</v>
      </c>
      <c r="D18" s="376">
        <v>10</v>
      </c>
      <c r="E18" s="377"/>
      <c r="F18" s="361">
        <f t="shared" si="0"/>
        <v>0</v>
      </c>
      <c r="G18" s="378"/>
      <c r="H18" s="361">
        <f t="shared" si="1"/>
        <v>0</v>
      </c>
      <c r="I18" s="383">
        <f t="shared" si="2"/>
        <v>0</v>
      </c>
      <c r="J18" s="381"/>
      <c r="K18" s="381"/>
    </row>
    <row r="19" spans="1:11" ht="21.75" thickBot="1">
      <c r="A19" s="356" t="s">
        <v>57</v>
      </c>
      <c r="B19" s="326" t="s">
        <v>97</v>
      </c>
      <c r="C19" s="369" t="s">
        <v>67</v>
      </c>
      <c r="D19" s="370">
        <v>10</v>
      </c>
      <c r="E19" s="367"/>
      <c r="F19" s="361">
        <f t="shared" si="0"/>
        <v>0</v>
      </c>
      <c r="G19" s="368"/>
      <c r="H19" s="361">
        <f t="shared" si="1"/>
        <v>0</v>
      </c>
      <c r="I19" s="383">
        <f t="shared" si="2"/>
        <v>0</v>
      </c>
      <c r="J19" s="381"/>
      <c r="K19" s="381"/>
    </row>
    <row r="20" spans="1:11" ht="15.75" thickBot="1">
      <c r="A20" s="316"/>
      <c r="B20" s="405"/>
      <c r="C20" s="406"/>
      <c r="D20" s="318"/>
      <c r="E20" s="314" t="s">
        <v>87</v>
      </c>
      <c r="F20" s="365">
        <f>F16+F17+F18+F19</f>
        <v>0</v>
      </c>
      <c r="G20" s="362"/>
      <c r="H20" s="365">
        <f>H16+H17+H18+H19</f>
        <v>0</v>
      </c>
      <c r="I20" s="365">
        <f>I16+I17+I18+I19</f>
        <v>0</v>
      </c>
      <c r="J20" s="313"/>
      <c r="K20" s="313"/>
    </row>
    <row r="22" spans="1:11">
      <c r="A22" s="310"/>
      <c r="B22" s="310"/>
      <c r="C22" s="310"/>
      <c r="D22" s="310"/>
      <c r="E22" s="382"/>
      <c r="F22" s="363"/>
      <c r="G22" s="311"/>
      <c r="H22" s="311"/>
      <c r="I22" s="363"/>
      <c r="J22" s="310"/>
      <c r="K22" s="310"/>
    </row>
    <row r="23" spans="1:11">
      <c r="A23" s="366"/>
      <c r="B23" s="357" t="s">
        <v>33</v>
      </c>
      <c r="C23" s="357"/>
      <c r="D23" s="357"/>
      <c r="E23" s="357"/>
      <c r="F23" s="358"/>
      <c r="G23" s="357"/>
      <c r="H23" s="357"/>
      <c r="I23" s="357" t="s">
        <v>34</v>
      </c>
      <c r="J23" s="357"/>
      <c r="K23" s="357"/>
    </row>
  </sheetData>
  <mergeCells count="2">
    <mergeCell ref="B15:I15"/>
    <mergeCell ref="B20:C20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workbookViewId="0">
      <selection activeCell="E17" sqref="E17"/>
    </sheetView>
  </sheetViews>
  <sheetFormatPr defaultRowHeight="15"/>
  <cols>
    <col min="1" max="1" width="7.140625" customWidth="1"/>
    <col min="2" max="2" width="29.42578125" customWidth="1"/>
    <col min="3" max="3" width="9.7109375" customWidth="1"/>
    <col min="6" max="6" width="11.28515625" customWidth="1"/>
  </cols>
  <sheetData>
    <row r="1" spans="1:11" ht="18">
      <c r="A1" s="1" t="s">
        <v>0</v>
      </c>
      <c r="B1" s="2"/>
      <c r="C1" s="2"/>
      <c r="D1" s="3"/>
      <c r="E1" s="3"/>
      <c r="F1" s="2"/>
      <c r="G1" s="4"/>
      <c r="H1" s="4"/>
      <c r="I1" s="4"/>
      <c r="J1" s="2"/>
      <c r="K1" s="5"/>
    </row>
    <row r="2" spans="1:11">
      <c r="A2" s="6" t="s">
        <v>1</v>
      </c>
      <c r="B2" s="2"/>
      <c r="C2" s="4"/>
      <c r="D2" s="7"/>
      <c r="E2" s="8"/>
      <c r="F2" s="4"/>
      <c r="G2" s="4"/>
      <c r="H2" s="4"/>
      <c r="I2" s="2"/>
      <c r="J2" s="2"/>
      <c r="K2" s="5"/>
    </row>
    <row r="3" spans="1:11">
      <c r="A3" s="6"/>
      <c r="B3" s="2"/>
      <c r="C3" s="4"/>
      <c r="D3" s="7"/>
      <c r="E3" s="8"/>
      <c r="F3" s="4"/>
      <c r="G3" s="4"/>
      <c r="H3" s="4"/>
      <c r="I3" s="2"/>
      <c r="J3" s="2"/>
      <c r="K3" s="5"/>
    </row>
    <row r="4" spans="1:11">
      <c r="A4" s="9"/>
      <c r="B4" s="10" t="s">
        <v>99</v>
      </c>
      <c r="C4" s="9"/>
      <c r="D4" s="11"/>
      <c r="E4" s="9"/>
      <c r="F4" s="9"/>
      <c r="G4" s="9"/>
      <c r="H4" s="9"/>
      <c r="I4" s="9"/>
      <c r="J4" s="9"/>
      <c r="K4" s="9"/>
    </row>
    <row r="5" spans="1:11">
      <c r="A5" s="12" t="s">
        <v>2</v>
      </c>
      <c r="B5" s="9"/>
      <c r="C5" s="9"/>
      <c r="D5" s="11"/>
      <c r="E5" s="9"/>
      <c r="F5" s="9"/>
      <c r="G5" s="9"/>
      <c r="H5" s="9"/>
      <c r="I5" s="9"/>
      <c r="J5" s="9"/>
      <c r="K5" s="13"/>
    </row>
    <row r="6" spans="1:11">
      <c r="A6" s="12" t="s">
        <v>3</v>
      </c>
      <c r="B6" s="9"/>
      <c r="C6" s="9"/>
      <c r="D6" s="11"/>
      <c r="E6" s="9"/>
      <c r="F6" s="9"/>
      <c r="G6" s="9"/>
      <c r="H6" s="9"/>
      <c r="I6" s="9"/>
      <c r="J6" s="9"/>
      <c r="K6" s="13"/>
    </row>
    <row r="7" spans="1:11">
      <c r="A7" s="12" t="s">
        <v>4</v>
      </c>
      <c r="B7" s="9"/>
      <c r="C7" s="9"/>
      <c r="D7" s="11"/>
      <c r="E7" s="9"/>
      <c r="F7" s="9"/>
      <c r="G7" s="9"/>
      <c r="H7" s="9"/>
      <c r="I7" s="9"/>
      <c r="J7" s="9"/>
      <c r="K7" s="13"/>
    </row>
    <row r="8" spans="1:11">
      <c r="A8" s="12" t="s">
        <v>5</v>
      </c>
      <c r="B8" s="9"/>
      <c r="C8" s="9"/>
      <c r="D8" s="11"/>
      <c r="E8" s="9"/>
      <c r="F8" s="9"/>
      <c r="G8" s="9"/>
      <c r="H8" s="9"/>
      <c r="I8" s="9"/>
      <c r="J8" s="9"/>
      <c r="K8" s="13"/>
    </row>
    <row r="9" spans="1:11">
      <c r="A9" s="12" t="s">
        <v>6</v>
      </c>
      <c r="B9" s="9"/>
      <c r="C9" s="9"/>
      <c r="D9" s="11"/>
      <c r="E9" s="9"/>
      <c r="F9" s="9"/>
      <c r="G9" s="9"/>
      <c r="H9" s="9"/>
      <c r="I9" s="9"/>
      <c r="J9" s="9"/>
      <c r="K9" s="13"/>
    </row>
    <row r="10" spans="1:11">
      <c r="A10" s="12" t="s">
        <v>7</v>
      </c>
      <c r="B10" s="9"/>
      <c r="C10" s="9"/>
      <c r="D10" s="11"/>
      <c r="E10" s="9"/>
      <c r="F10" s="9"/>
      <c r="G10" s="9"/>
      <c r="H10" s="9"/>
      <c r="I10" s="9"/>
      <c r="J10" s="9"/>
      <c r="K10" s="13"/>
    </row>
    <row r="11" spans="1:11" ht="15.75" thickBot="1">
      <c r="A11" s="12" t="s">
        <v>8</v>
      </c>
      <c r="B11" s="9"/>
      <c r="C11" s="9"/>
      <c r="D11" s="11"/>
      <c r="E11" s="9"/>
      <c r="F11" s="9"/>
      <c r="G11" s="9"/>
      <c r="H11" s="9"/>
      <c r="I11" s="9"/>
      <c r="J11" s="9"/>
      <c r="K11" s="13"/>
    </row>
    <row r="12" spans="1:11" ht="31.5">
      <c r="A12" s="14" t="s">
        <v>9</v>
      </c>
      <c r="B12" s="15" t="s">
        <v>10</v>
      </c>
      <c r="C12" s="16" t="s">
        <v>11</v>
      </c>
      <c r="D12" s="15" t="s">
        <v>12</v>
      </c>
      <c r="E12" s="16" t="s">
        <v>13</v>
      </c>
      <c r="F12" s="16" t="s">
        <v>14</v>
      </c>
      <c r="G12" s="16" t="s">
        <v>15</v>
      </c>
      <c r="H12" s="16" t="s">
        <v>16</v>
      </c>
      <c r="I12" s="17" t="s">
        <v>17</v>
      </c>
      <c r="J12" s="18" t="s">
        <v>18</v>
      </c>
      <c r="K12" s="19" t="s">
        <v>19</v>
      </c>
    </row>
    <row r="13" spans="1:11" ht="15.75" thickBot="1">
      <c r="A13" s="20">
        <v>1</v>
      </c>
      <c r="B13" s="21">
        <v>2</v>
      </c>
      <c r="C13" s="22">
        <v>3</v>
      </c>
      <c r="D13" s="22">
        <v>4</v>
      </c>
      <c r="E13" s="22">
        <v>5</v>
      </c>
      <c r="F13" s="22">
        <v>6</v>
      </c>
      <c r="G13" s="22">
        <v>7</v>
      </c>
      <c r="H13" s="22">
        <v>8</v>
      </c>
      <c r="I13" s="22">
        <v>9</v>
      </c>
      <c r="J13" s="23">
        <v>10</v>
      </c>
      <c r="K13" s="23">
        <v>11</v>
      </c>
    </row>
    <row r="14" spans="1:11" ht="15.75" thickBot="1">
      <c r="A14" s="24">
        <v>1</v>
      </c>
      <c r="B14" s="409" t="s">
        <v>20</v>
      </c>
      <c r="C14" s="410"/>
      <c r="D14" s="410"/>
      <c r="E14" s="410"/>
      <c r="F14" s="410"/>
      <c r="G14" s="25"/>
      <c r="H14" s="25"/>
      <c r="I14" s="25"/>
      <c r="J14" s="25"/>
      <c r="K14" s="25"/>
    </row>
    <row r="15" spans="1:11">
      <c r="A15" s="26" t="s">
        <v>21</v>
      </c>
      <c r="B15" s="27" t="s">
        <v>22</v>
      </c>
      <c r="C15" s="28" t="s">
        <v>23</v>
      </c>
      <c r="D15" s="29">
        <v>70</v>
      </c>
      <c r="E15" s="30"/>
      <c r="F15" s="31">
        <f>ROUND(D15*E15,2)</f>
        <v>0</v>
      </c>
      <c r="G15" s="32"/>
      <c r="H15" s="31">
        <f>ROUND(F15*G15,2)</f>
        <v>0</v>
      </c>
      <c r="I15" s="33">
        <f>ROUND(F15+H15,2)</f>
        <v>0</v>
      </c>
      <c r="J15" s="34"/>
      <c r="K15" s="35"/>
    </row>
    <row r="16" spans="1:11">
      <c r="A16" s="36" t="s">
        <v>24</v>
      </c>
      <c r="B16" s="37" t="s">
        <v>25</v>
      </c>
      <c r="C16" s="38" t="s">
        <v>23</v>
      </c>
      <c r="D16" s="39">
        <v>300</v>
      </c>
      <c r="E16" s="40"/>
      <c r="F16" s="41">
        <f>ROUND(D16*E16,2)</f>
        <v>0</v>
      </c>
      <c r="G16" s="42"/>
      <c r="H16" s="41">
        <f>ROUND(F16*G16,2)</f>
        <v>0</v>
      </c>
      <c r="I16" s="43">
        <f>ROUND(F16+H16,2)</f>
        <v>0</v>
      </c>
      <c r="J16" s="44"/>
      <c r="K16" s="45"/>
    </row>
    <row r="17" spans="1:12" ht="15.75" thickBot="1">
      <c r="A17" s="46" t="s">
        <v>26</v>
      </c>
      <c r="B17" s="47" t="s">
        <v>27</v>
      </c>
      <c r="C17" s="48" t="s">
        <v>23</v>
      </c>
      <c r="D17" s="49">
        <v>30</v>
      </c>
      <c r="E17" s="50"/>
      <c r="F17" s="51">
        <f>ROUND(D17*E17,2)</f>
        <v>0</v>
      </c>
      <c r="G17" s="52"/>
      <c r="H17" s="51">
        <f>ROUND(F17*G17,2)</f>
        <v>0</v>
      </c>
      <c r="I17" s="53">
        <f>ROUND(F17+H17,2)</f>
        <v>0</v>
      </c>
      <c r="J17" s="54"/>
      <c r="K17" s="55"/>
      <c r="L17" s="56"/>
    </row>
    <row r="18" spans="1:12" ht="15" customHeight="1">
      <c r="A18" s="57">
        <v>2</v>
      </c>
      <c r="B18" s="411" t="s">
        <v>28</v>
      </c>
      <c r="C18" s="412"/>
      <c r="D18" s="412"/>
      <c r="E18" s="412"/>
      <c r="F18" s="412"/>
      <c r="G18" s="412"/>
      <c r="H18" s="412"/>
      <c r="I18" s="412"/>
      <c r="J18" s="412"/>
      <c r="K18" s="412"/>
    </row>
    <row r="19" spans="1:12">
      <c r="A19" s="58" t="s">
        <v>29</v>
      </c>
      <c r="B19" s="59" t="s">
        <v>30</v>
      </c>
      <c r="C19" s="60" t="s">
        <v>23</v>
      </c>
      <c r="D19" s="61">
        <v>6</v>
      </c>
      <c r="E19" s="62"/>
      <c r="F19" s="63">
        <f>ROUND(D19*E19,2)</f>
        <v>0</v>
      </c>
      <c r="G19" s="64"/>
      <c r="H19" s="63">
        <f>ROUND(F19*G19,2)</f>
        <v>0</v>
      </c>
      <c r="I19" s="65">
        <f>ROUND(F19+H19,2)</f>
        <v>0</v>
      </c>
      <c r="J19" s="66"/>
      <c r="K19" s="67"/>
      <c r="L19" s="56"/>
    </row>
    <row r="20" spans="1:12" ht="15.75" thickBot="1">
      <c r="A20" s="68" t="s">
        <v>31</v>
      </c>
      <c r="B20" s="69" t="s">
        <v>25</v>
      </c>
      <c r="C20" s="70" t="s">
        <v>23</v>
      </c>
      <c r="D20" s="71">
        <v>60</v>
      </c>
      <c r="E20" s="72"/>
      <c r="F20" s="73">
        <f>ROUND(D20*E20,2)</f>
        <v>0</v>
      </c>
      <c r="G20" s="74"/>
      <c r="H20" s="73">
        <f>ROUND(F20*G20,2)</f>
        <v>0</v>
      </c>
      <c r="I20" s="75">
        <f>ROUND(F20+H20,2)</f>
        <v>0</v>
      </c>
      <c r="J20" s="76"/>
      <c r="K20" s="77"/>
      <c r="L20" s="56"/>
    </row>
    <row r="21" spans="1:12" ht="15.75" thickBot="1">
      <c r="A21" s="78"/>
      <c r="B21" s="79"/>
      <c r="C21" s="79"/>
      <c r="D21" s="79"/>
      <c r="E21" s="174" t="s">
        <v>32</v>
      </c>
      <c r="F21" s="80">
        <f>F15+F16+F17+F19+F20</f>
        <v>0</v>
      </c>
      <c r="G21" s="81"/>
      <c r="H21" s="82">
        <f>H15+H16+H17+H19+H20</f>
        <v>0</v>
      </c>
      <c r="I21" s="82">
        <f>I15+I16+I17+I19+I20</f>
        <v>0</v>
      </c>
      <c r="J21" s="79"/>
      <c r="K21" s="79"/>
    </row>
    <row r="22" spans="1:12">
      <c r="D22" s="56"/>
      <c r="G22" s="56"/>
    </row>
    <row r="24" spans="1:12">
      <c r="B24" t="s">
        <v>33</v>
      </c>
      <c r="I24" t="s">
        <v>34</v>
      </c>
    </row>
  </sheetData>
  <mergeCells count="2">
    <mergeCell ref="B14:F14"/>
    <mergeCell ref="B18:K1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1"/>
  <sheetViews>
    <sheetView workbookViewId="0">
      <selection activeCell="G16" sqref="G16"/>
    </sheetView>
  </sheetViews>
  <sheetFormatPr defaultRowHeight="15"/>
  <cols>
    <col min="1" max="1" width="3.85546875" customWidth="1"/>
    <col min="2" max="2" width="12.7109375" customWidth="1"/>
    <col min="7" max="7" width="8" customWidth="1"/>
    <col min="8" max="8" width="11.7109375" customWidth="1"/>
    <col min="9" max="9" width="11.28515625" customWidth="1"/>
    <col min="11" max="11" width="11.7109375" customWidth="1"/>
  </cols>
  <sheetData>
    <row r="1" spans="1:16" ht="18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O1" s="2"/>
      <c r="P1" s="5"/>
    </row>
    <row r="2" spans="1:16">
      <c r="A2" s="6" t="s">
        <v>1</v>
      </c>
      <c r="B2" s="2"/>
      <c r="C2" s="4"/>
      <c r="D2" s="7"/>
      <c r="E2" s="8"/>
      <c r="F2" s="8"/>
      <c r="G2" s="8"/>
      <c r="H2" s="8"/>
      <c r="I2" s="8"/>
      <c r="J2" s="8"/>
      <c r="K2" s="8"/>
      <c r="L2" s="4"/>
      <c r="M2" s="4"/>
      <c r="N2" s="2"/>
      <c r="O2" s="2"/>
      <c r="P2" s="5"/>
    </row>
    <row r="3" spans="1:16">
      <c r="A3" s="6"/>
      <c r="B3" s="2"/>
      <c r="C3" s="4"/>
      <c r="D3" s="7"/>
      <c r="E3" s="8"/>
      <c r="F3" s="8"/>
      <c r="G3" s="8"/>
      <c r="H3" s="8"/>
      <c r="I3" s="8"/>
      <c r="J3" s="8"/>
      <c r="K3" s="8"/>
      <c r="L3" s="4"/>
      <c r="M3" s="4"/>
      <c r="N3" s="2"/>
      <c r="O3" s="2"/>
      <c r="P3" s="5"/>
    </row>
    <row r="4" spans="1:16">
      <c r="A4" s="9"/>
      <c r="B4" s="10" t="s">
        <v>100</v>
      </c>
      <c r="C4" s="9"/>
      <c r="D4" s="11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6">
      <c r="A5" s="12" t="s">
        <v>2</v>
      </c>
      <c r="B5" s="9"/>
      <c r="C5" s="9"/>
      <c r="D5" s="11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3"/>
    </row>
    <row r="6" spans="1:16">
      <c r="A6" s="12" t="s">
        <v>3</v>
      </c>
      <c r="B6" s="9"/>
      <c r="C6" s="9"/>
      <c r="D6" s="11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13"/>
    </row>
    <row r="7" spans="1:16">
      <c r="A7" s="12" t="s">
        <v>4</v>
      </c>
      <c r="B7" s="9"/>
      <c r="C7" s="9"/>
      <c r="D7" s="11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13"/>
    </row>
    <row r="8" spans="1:16">
      <c r="A8" s="12" t="s">
        <v>5</v>
      </c>
      <c r="B8" s="9"/>
      <c r="C8" s="9"/>
      <c r="D8" s="11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3"/>
    </row>
    <row r="9" spans="1:16">
      <c r="A9" s="12" t="s">
        <v>6</v>
      </c>
      <c r="B9" s="9"/>
      <c r="C9" s="9"/>
      <c r="D9" s="11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13"/>
    </row>
    <row r="10" spans="1:16">
      <c r="A10" s="12" t="s">
        <v>7</v>
      </c>
      <c r="B10" s="9"/>
      <c r="C10" s="9"/>
      <c r="D10" s="11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13"/>
    </row>
    <row r="11" spans="1:16" ht="15.75" thickBot="1">
      <c r="A11" s="12" t="s">
        <v>8</v>
      </c>
      <c r="B11" s="9"/>
      <c r="C11" s="9"/>
      <c r="D11" s="11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13"/>
    </row>
    <row r="12" spans="1:16" ht="31.5">
      <c r="A12" s="83" t="s">
        <v>9</v>
      </c>
      <c r="B12" s="84" t="s">
        <v>10</v>
      </c>
      <c r="C12" s="17" t="s">
        <v>11</v>
      </c>
      <c r="D12" s="84" t="s">
        <v>12</v>
      </c>
      <c r="E12" s="17" t="s">
        <v>13</v>
      </c>
      <c r="F12" s="16" t="s">
        <v>14</v>
      </c>
      <c r="G12" s="16" t="s">
        <v>15</v>
      </c>
      <c r="H12" s="16" t="s">
        <v>16</v>
      </c>
      <c r="I12" s="17" t="s">
        <v>17</v>
      </c>
      <c r="J12" s="18" t="s">
        <v>18</v>
      </c>
      <c r="K12" s="19" t="s">
        <v>19</v>
      </c>
      <c r="L12" s="85"/>
    </row>
    <row r="13" spans="1:16">
      <c r="A13" s="86">
        <v>1</v>
      </c>
      <c r="B13" s="87">
        <v>2</v>
      </c>
      <c r="C13" s="87">
        <v>3</v>
      </c>
      <c r="D13" s="87">
        <v>4</v>
      </c>
      <c r="E13" s="87">
        <v>5</v>
      </c>
      <c r="F13" s="88">
        <v>6</v>
      </c>
      <c r="G13" s="88">
        <v>7</v>
      </c>
      <c r="H13" s="88">
        <v>8</v>
      </c>
      <c r="I13" s="88">
        <v>9</v>
      </c>
      <c r="J13" s="88">
        <v>10</v>
      </c>
      <c r="K13" s="88">
        <v>11</v>
      </c>
    </row>
    <row r="14" spans="1:16" ht="81" customHeight="1">
      <c r="A14" s="89" t="s">
        <v>36</v>
      </c>
      <c r="B14" s="413" t="s">
        <v>37</v>
      </c>
      <c r="C14" s="413"/>
      <c r="D14" s="413"/>
      <c r="E14" s="413"/>
      <c r="F14" s="414"/>
      <c r="G14" s="414"/>
      <c r="H14" s="414"/>
      <c r="I14" s="414"/>
      <c r="J14" s="414"/>
      <c r="K14" s="414"/>
    </row>
    <row r="15" spans="1:16">
      <c r="A15" s="90" t="s">
        <v>21</v>
      </c>
      <c r="B15" s="91" t="s">
        <v>38</v>
      </c>
      <c r="C15" s="91" t="s">
        <v>39</v>
      </c>
      <c r="D15" s="92">
        <v>3500</v>
      </c>
      <c r="E15" s="93"/>
      <c r="F15" s="94">
        <f>D15*E15</f>
        <v>0</v>
      </c>
      <c r="G15" s="387"/>
      <c r="H15" s="95">
        <f>G15*F15</f>
        <v>0</v>
      </c>
      <c r="I15" s="95">
        <f>H15+F15</f>
        <v>0</v>
      </c>
      <c r="J15" s="96"/>
      <c r="K15" s="97"/>
      <c r="L15" s="85"/>
    </row>
    <row r="16" spans="1:16">
      <c r="A16" s="90" t="s">
        <v>24</v>
      </c>
      <c r="B16" s="91" t="s">
        <v>40</v>
      </c>
      <c r="C16" s="91" t="s">
        <v>39</v>
      </c>
      <c r="D16" s="92">
        <v>12000</v>
      </c>
      <c r="E16" s="93"/>
      <c r="F16" s="94">
        <f t="shared" ref="F16:F17" si="0">D16*E16</f>
        <v>0</v>
      </c>
      <c r="G16" s="388"/>
      <c r="H16" s="95">
        <f t="shared" ref="H16:H17" si="1">G16*F16</f>
        <v>0</v>
      </c>
      <c r="I16" s="95">
        <f t="shared" ref="I16:I17" si="2">H16+F16</f>
        <v>0</v>
      </c>
      <c r="J16" s="99"/>
      <c r="K16" s="99"/>
      <c r="L16" s="56"/>
    </row>
    <row r="17" spans="1:12" ht="15.75" thickBot="1">
      <c r="A17" s="100" t="s">
        <v>26</v>
      </c>
      <c r="B17" s="101" t="s">
        <v>41</v>
      </c>
      <c r="C17" s="101" t="s">
        <v>39</v>
      </c>
      <c r="D17" s="102">
        <v>7500</v>
      </c>
      <c r="E17" s="98"/>
      <c r="F17" s="94">
        <f t="shared" si="0"/>
        <v>0</v>
      </c>
      <c r="G17" s="389"/>
      <c r="H17" s="95">
        <f t="shared" si="1"/>
        <v>0</v>
      </c>
      <c r="I17" s="95">
        <f t="shared" si="2"/>
        <v>0</v>
      </c>
      <c r="J17" s="103"/>
      <c r="K17" s="103"/>
      <c r="L17" s="85"/>
    </row>
    <row r="18" spans="1:12" ht="15.75" thickBot="1">
      <c r="E18" s="104" t="s">
        <v>42</v>
      </c>
      <c r="F18" s="105">
        <f>F15+F16+F17</f>
        <v>0</v>
      </c>
      <c r="G18" s="106"/>
      <c r="H18" s="105">
        <f>H15+H16+H17</f>
        <v>0</v>
      </c>
      <c r="I18" s="107">
        <f>I15+I16+I17</f>
        <v>0</v>
      </c>
      <c r="J18" s="108"/>
    </row>
    <row r="19" spans="1:12">
      <c r="H19" s="109"/>
      <c r="I19" s="109"/>
    </row>
    <row r="21" spans="1:12">
      <c r="B21" t="s">
        <v>35</v>
      </c>
      <c r="K21" t="s">
        <v>34</v>
      </c>
    </row>
  </sheetData>
  <mergeCells count="1">
    <mergeCell ref="B14:K1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Strona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9"/>
  <sheetViews>
    <sheetView workbookViewId="0">
      <selection activeCell="G14" sqref="G14:G15"/>
    </sheetView>
  </sheetViews>
  <sheetFormatPr defaultRowHeight="15"/>
  <cols>
    <col min="1" max="1" width="3.42578125" customWidth="1"/>
    <col min="2" max="2" width="37.140625" customWidth="1"/>
    <col min="3" max="3" width="5.85546875" customWidth="1"/>
    <col min="4" max="4" width="6.85546875" customWidth="1"/>
    <col min="7" max="7" width="7" customWidth="1"/>
    <col min="8" max="8" width="10.7109375" customWidth="1"/>
    <col min="9" max="9" width="11.5703125" customWidth="1"/>
  </cols>
  <sheetData>
    <row r="1" spans="1:17" ht="18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2"/>
    </row>
    <row r="2" spans="1:17">
      <c r="A2" s="6" t="s">
        <v>1</v>
      </c>
      <c r="B2" s="2"/>
      <c r="C2" s="4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  <c r="P2" s="8"/>
      <c r="Q2" s="4"/>
    </row>
    <row r="3" spans="1:17">
      <c r="A3" s="6"/>
      <c r="B3" s="2"/>
      <c r="C3" s="4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  <c r="P3" s="8"/>
      <c r="Q3" s="4"/>
    </row>
    <row r="4" spans="1:17">
      <c r="A4" s="9"/>
      <c r="B4" s="10" t="s">
        <v>101</v>
      </c>
      <c r="C4" s="9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9"/>
      <c r="P4" s="9"/>
      <c r="Q4" s="9"/>
    </row>
    <row r="5" spans="1:17">
      <c r="A5" s="12" t="s">
        <v>2</v>
      </c>
      <c r="B5" s="9"/>
      <c r="C5" s="9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9"/>
      <c r="P5" s="9"/>
      <c r="Q5" s="9"/>
    </row>
    <row r="6" spans="1:17">
      <c r="A6" s="12" t="s">
        <v>3</v>
      </c>
      <c r="B6" s="9"/>
      <c r="C6" s="9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9"/>
      <c r="P6" s="9"/>
      <c r="Q6" s="9"/>
    </row>
    <row r="7" spans="1:17">
      <c r="A7" s="12" t="s">
        <v>4</v>
      </c>
      <c r="B7" s="9"/>
      <c r="C7" s="9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9"/>
      <c r="P7" s="9"/>
      <c r="Q7" s="9"/>
    </row>
    <row r="8" spans="1:17">
      <c r="A8" s="12" t="s">
        <v>5</v>
      </c>
      <c r="B8" s="9"/>
      <c r="C8" s="9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9"/>
      <c r="P8" s="9"/>
      <c r="Q8" s="9"/>
    </row>
    <row r="9" spans="1:17">
      <c r="A9" s="12" t="s">
        <v>6</v>
      </c>
      <c r="B9" s="9"/>
      <c r="C9" s="9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9"/>
      <c r="P9" s="9"/>
      <c r="Q9" s="9"/>
    </row>
    <row r="10" spans="1:17">
      <c r="A10" s="12" t="s">
        <v>7</v>
      </c>
      <c r="B10" s="9"/>
      <c r="C10" s="9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9"/>
      <c r="P10" s="9"/>
      <c r="Q10" s="9"/>
    </row>
    <row r="11" spans="1:17" ht="15.75" thickBot="1">
      <c r="A11" s="12" t="s">
        <v>8</v>
      </c>
      <c r="B11" s="9"/>
      <c r="C11" s="9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9"/>
      <c r="P11" s="9"/>
      <c r="Q11" s="9"/>
    </row>
    <row r="12" spans="1:17" ht="32.25" thickBot="1">
      <c r="A12" s="111" t="s">
        <v>9</v>
      </c>
      <c r="B12" s="112" t="s">
        <v>10</v>
      </c>
      <c r="C12" s="113" t="s">
        <v>11</v>
      </c>
      <c r="D12" s="114" t="s">
        <v>12</v>
      </c>
      <c r="E12" s="113" t="s">
        <v>13</v>
      </c>
      <c r="F12" s="16" t="s">
        <v>14</v>
      </c>
      <c r="G12" s="16" t="s">
        <v>15</v>
      </c>
      <c r="H12" s="16" t="s">
        <v>16</v>
      </c>
      <c r="I12" s="17" t="s">
        <v>17</v>
      </c>
      <c r="J12" s="18" t="s">
        <v>18</v>
      </c>
      <c r="K12" s="115" t="s">
        <v>19</v>
      </c>
    </row>
    <row r="13" spans="1:17" ht="15.75" thickBot="1">
      <c r="A13" s="116">
        <v>1</v>
      </c>
      <c r="B13" s="117">
        <v>2</v>
      </c>
      <c r="C13" s="118">
        <v>3</v>
      </c>
      <c r="D13" s="118">
        <v>4</v>
      </c>
      <c r="E13" s="118">
        <v>5</v>
      </c>
      <c r="F13" s="119">
        <v>6</v>
      </c>
      <c r="G13" s="119">
        <v>7</v>
      </c>
      <c r="H13" s="119">
        <v>8</v>
      </c>
      <c r="I13" s="119">
        <v>9</v>
      </c>
      <c r="J13" s="119">
        <v>10</v>
      </c>
      <c r="K13" s="119">
        <v>11</v>
      </c>
    </row>
    <row r="14" spans="1:17" ht="136.5">
      <c r="A14" s="120">
        <v>1</v>
      </c>
      <c r="B14" s="121" t="s">
        <v>43</v>
      </c>
      <c r="C14" s="122" t="s">
        <v>23</v>
      </c>
      <c r="D14" s="123">
        <v>20</v>
      </c>
      <c r="E14" s="93"/>
      <c r="F14" s="124">
        <f>D14*E14</f>
        <v>0</v>
      </c>
      <c r="G14" s="390"/>
      <c r="H14" s="124">
        <f>G14*F14</f>
        <v>0</v>
      </c>
      <c r="I14" s="124">
        <f>H14+F14</f>
        <v>0</v>
      </c>
      <c r="J14" s="125"/>
      <c r="K14" s="126"/>
    </row>
    <row r="15" spans="1:17" ht="74.25" thickBot="1">
      <c r="A15" s="127">
        <v>2</v>
      </c>
      <c r="B15" s="128" t="s">
        <v>44</v>
      </c>
      <c r="C15" s="129" t="s">
        <v>45</v>
      </c>
      <c r="D15" s="130">
        <v>20</v>
      </c>
      <c r="E15" s="131"/>
      <c r="F15" s="124">
        <f>D15*E15</f>
        <v>0</v>
      </c>
      <c r="G15" s="391"/>
      <c r="H15" s="124">
        <f>G15*F15</f>
        <v>0</v>
      </c>
      <c r="I15" s="124">
        <f>H15+F15</f>
        <v>0</v>
      </c>
      <c r="J15" s="132"/>
      <c r="K15" s="133"/>
    </row>
    <row r="16" spans="1:17" ht="15.75" thickBot="1">
      <c r="A16" s="134"/>
      <c r="E16" s="135" t="s">
        <v>42</v>
      </c>
      <c r="F16" s="136">
        <f>F14+F15</f>
        <v>0</v>
      </c>
      <c r="H16" s="137">
        <f>H14+H15</f>
        <v>0</v>
      </c>
      <c r="I16" s="110">
        <f>I14+I15</f>
        <v>0</v>
      </c>
    </row>
    <row r="19" spans="2:10">
      <c r="B19" t="s">
        <v>35</v>
      </c>
      <c r="J19" t="s">
        <v>34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26"/>
  <sheetViews>
    <sheetView topLeftCell="A19" workbookViewId="0">
      <selection activeCell="G14" sqref="G14:G22"/>
    </sheetView>
  </sheetViews>
  <sheetFormatPr defaultRowHeight="15"/>
  <cols>
    <col min="1" max="1" width="3.5703125" customWidth="1"/>
    <col min="2" max="2" width="40.7109375" customWidth="1"/>
    <col min="3" max="3" width="5.140625" customWidth="1"/>
    <col min="4" max="4" width="6.28515625" customWidth="1"/>
    <col min="5" max="6" width="9.140625" customWidth="1"/>
    <col min="7" max="7" width="8.28515625" customWidth="1"/>
    <col min="8" max="8" width="12.42578125" customWidth="1"/>
    <col min="9" max="9" width="12.7109375" customWidth="1"/>
    <col min="10" max="10" width="8.140625" customWidth="1"/>
    <col min="11" max="11" width="10.85546875" customWidth="1"/>
  </cols>
  <sheetData>
    <row r="1" spans="1:18" ht="18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2"/>
      <c r="R1" s="4"/>
    </row>
    <row r="2" spans="1:18">
      <c r="A2" s="6" t="s">
        <v>1</v>
      </c>
      <c r="B2" s="2"/>
      <c r="C2" s="4"/>
      <c r="D2" s="7"/>
      <c r="E2" s="7"/>
      <c r="F2" s="7"/>
      <c r="G2" s="7"/>
      <c r="H2" s="7"/>
      <c r="I2" s="7"/>
      <c r="J2" s="7"/>
      <c r="K2" s="8"/>
      <c r="L2" s="8"/>
      <c r="M2" s="8"/>
      <c r="N2" s="8"/>
      <c r="O2" s="8"/>
      <c r="P2" s="8"/>
      <c r="Q2" s="4"/>
      <c r="R2" s="4"/>
    </row>
    <row r="3" spans="1:18">
      <c r="A3" s="6"/>
      <c r="B3" s="2"/>
      <c r="C3" s="4"/>
      <c r="D3" s="7"/>
      <c r="E3" s="7"/>
      <c r="F3" s="7"/>
      <c r="G3" s="7"/>
      <c r="H3" s="7"/>
      <c r="I3" s="7"/>
      <c r="J3" s="7"/>
      <c r="K3" s="8"/>
      <c r="L3" s="8"/>
      <c r="M3" s="8"/>
      <c r="N3" s="8"/>
      <c r="O3" s="8"/>
      <c r="P3" s="8"/>
      <c r="Q3" s="4"/>
      <c r="R3" s="4"/>
    </row>
    <row r="4" spans="1:18">
      <c r="A4" s="138" t="s">
        <v>102</v>
      </c>
      <c r="B4" s="10"/>
      <c r="C4" s="9"/>
      <c r="D4" s="11"/>
      <c r="E4" s="11"/>
      <c r="F4" s="11"/>
      <c r="G4" s="11"/>
      <c r="H4" s="11"/>
      <c r="I4" s="11"/>
      <c r="J4" s="11"/>
      <c r="K4" s="9"/>
      <c r="L4" s="9"/>
      <c r="M4" s="9"/>
      <c r="N4" s="9"/>
      <c r="O4" s="9"/>
      <c r="P4" s="9"/>
      <c r="Q4" s="9"/>
      <c r="R4" s="9"/>
    </row>
    <row r="5" spans="1:18">
      <c r="A5" s="12" t="s">
        <v>2</v>
      </c>
      <c r="B5" s="9"/>
      <c r="C5" s="9"/>
      <c r="D5" s="11"/>
      <c r="E5" s="11"/>
      <c r="F5" s="11"/>
      <c r="G5" s="11"/>
      <c r="H5" s="11"/>
      <c r="I5" s="11"/>
      <c r="J5" s="11"/>
      <c r="K5" s="9"/>
      <c r="L5" s="9"/>
      <c r="M5" s="9"/>
      <c r="N5" s="9"/>
      <c r="O5" s="9"/>
      <c r="P5" s="9"/>
      <c r="Q5" s="9"/>
      <c r="R5" s="9"/>
    </row>
    <row r="6" spans="1:18">
      <c r="A6" s="12" t="s">
        <v>3</v>
      </c>
      <c r="B6" s="9"/>
      <c r="C6" s="9"/>
      <c r="D6" s="11"/>
      <c r="E6" s="11"/>
      <c r="F6" s="11"/>
      <c r="G6" s="11"/>
      <c r="H6" s="11"/>
      <c r="I6" s="11"/>
      <c r="J6" s="11"/>
      <c r="K6" s="9"/>
      <c r="L6" s="9"/>
      <c r="M6" s="9"/>
      <c r="N6" s="9"/>
      <c r="O6" s="9"/>
      <c r="P6" s="9"/>
      <c r="Q6" s="9"/>
      <c r="R6" s="9"/>
    </row>
    <row r="7" spans="1:18">
      <c r="A7" s="12" t="s">
        <v>4</v>
      </c>
      <c r="B7" s="9"/>
      <c r="C7" s="9"/>
      <c r="D7" s="11"/>
      <c r="E7" s="11"/>
      <c r="F7" s="11"/>
      <c r="G7" s="11"/>
      <c r="H7" s="11"/>
      <c r="I7" s="11"/>
      <c r="J7" s="11"/>
      <c r="K7" s="9"/>
      <c r="L7" s="9"/>
      <c r="M7" s="9"/>
      <c r="N7" s="9"/>
      <c r="O7" s="9"/>
      <c r="P7" s="9"/>
      <c r="Q7" s="9"/>
      <c r="R7" s="9"/>
    </row>
    <row r="8" spans="1:18">
      <c r="A8" s="12" t="s">
        <v>5</v>
      </c>
      <c r="B8" s="9"/>
      <c r="C8" s="9"/>
      <c r="D8" s="11"/>
      <c r="E8" s="11"/>
      <c r="F8" s="11"/>
      <c r="G8" s="11"/>
      <c r="H8" s="11"/>
      <c r="I8" s="11"/>
      <c r="J8" s="11"/>
      <c r="K8" s="9"/>
      <c r="L8" s="9"/>
      <c r="M8" s="9"/>
      <c r="N8" s="9"/>
      <c r="O8" s="9"/>
      <c r="P8" s="9"/>
      <c r="Q8" s="9"/>
      <c r="R8" s="9"/>
    </row>
    <row r="9" spans="1:18">
      <c r="A9" s="12" t="s">
        <v>6</v>
      </c>
      <c r="B9" s="9"/>
      <c r="C9" s="9"/>
      <c r="D9" s="11"/>
      <c r="E9" s="11"/>
      <c r="F9" s="11"/>
      <c r="G9" s="11"/>
      <c r="H9" s="11"/>
      <c r="I9" s="11"/>
      <c r="J9" s="11"/>
      <c r="K9" s="9"/>
      <c r="L9" s="9"/>
      <c r="M9" s="9"/>
      <c r="N9" s="9"/>
      <c r="O9" s="9"/>
      <c r="P9" s="9"/>
      <c r="Q9" s="9"/>
      <c r="R9" s="9"/>
    </row>
    <row r="10" spans="1:18">
      <c r="A10" s="12" t="s">
        <v>7</v>
      </c>
      <c r="B10" s="9"/>
      <c r="C10" s="9"/>
      <c r="D10" s="11"/>
      <c r="E10" s="11"/>
      <c r="F10" s="11"/>
      <c r="G10" s="11"/>
      <c r="H10" s="11"/>
      <c r="I10" s="11"/>
      <c r="J10" s="11"/>
      <c r="K10" s="9"/>
      <c r="L10" s="9"/>
      <c r="M10" s="9"/>
      <c r="N10" s="9"/>
      <c r="O10" s="9"/>
      <c r="P10" s="9"/>
      <c r="Q10" s="9"/>
      <c r="R10" s="9"/>
    </row>
    <row r="11" spans="1:18" ht="15.75" thickBot="1">
      <c r="A11" s="12" t="s">
        <v>8</v>
      </c>
      <c r="B11" s="9"/>
      <c r="C11" s="9"/>
      <c r="D11" s="11"/>
      <c r="E11" s="11"/>
      <c r="F11" s="11"/>
      <c r="G11" s="11"/>
      <c r="H11" s="11"/>
      <c r="I11" s="11"/>
      <c r="J11" s="11"/>
      <c r="K11" s="9"/>
      <c r="L11" s="9"/>
      <c r="M11" s="9"/>
      <c r="N11" s="9"/>
      <c r="O11" s="9"/>
      <c r="P11" s="9"/>
      <c r="Q11" s="9"/>
      <c r="R11" s="9"/>
    </row>
    <row r="12" spans="1:18" ht="31.5">
      <c r="A12" s="83" t="s">
        <v>9</v>
      </c>
      <c r="B12" s="84" t="s">
        <v>10</v>
      </c>
      <c r="C12" s="17" t="s">
        <v>11</v>
      </c>
      <c r="D12" s="84" t="s">
        <v>12</v>
      </c>
      <c r="E12" s="17" t="s">
        <v>13</v>
      </c>
      <c r="F12" s="16" t="s">
        <v>14</v>
      </c>
      <c r="G12" s="16" t="s">
        <v>15</v>
      </c>
      <c r="H12" s="16" t="s">
        <v>16</v>
      </c>
      <c r="I12" s="17" t="s">
        <v>17</v>
      </c>
      <c r="J12" s="18" t="s">
        <v>18</v>
      </c>
      <c r="K12" s="139" t="s">
        <v>19</v>
      </c>
    </row>
    <row r="13" spans="1:18" ht="15.75" thickBot="1">
      <c r="A13" s="20">
        <v>1</v>
      </c>
      <c r="B13" s="22">
        <v>2</v>
      </c>
      <c r="C13" s="22">
        <v>3</v>
      </c>
      <c r="D13" s="22">
        <v>4</v>
      </c>
      <c r="E13" s="22">
        <v>5</v>
      </c>
      <c r="F13" s="22">
        <v>6</v>
      </c>
      <c r="G13" s="22">
        <v>7</v>
      </c>
      <c r="H13" s="22">
        <v>8</v>
      </c>
      <c r="I13" s="22">
        <v>9</v>
      </c>
      <c r="J13" s="22">
        <v>10</v>
      </c>
      <c r="K13" s="22">
        <v>11</v>
      </c>
    </row>
    <row r="14" spans="1:18" ht="214.5">
      <c r="A14" s="140">
        <v>1</v>
      </c>
      <c r="B14" s="141" t="s">
        <v>46</v>
      </c>
      <c r="C14" s="142" t="s">
        <v>47</v>
      </c>
      <c r="D14" s="143">
        <v>70</v>
      </c>
      <c r="E14" s="144"/>
      <c r="F14" s="145">
        <f>D14*E14</f>
        <v>0</v>
      </c>
      <c r="G14" s="392"/>
      <c r="H14" s="145">
        <f>G14*F14</f>
        <v>0</v>
      </c>
      <c r="I14" s="145">
        <f>H14+F14</f>
        <v>0</v>
      </c>
      <c r="J14" s="146"/>
      <c r="K14" s="147"/>
    </row>
    <row r="15" spans="1:18" ht="39">
      <c r="A15" s="140">
        <v>2</v>
      </c>
      <c r="B15" s="141" t="s">
        <v>48</v>
      </c>
      <c r="C15" s="142" t="s">
        <v>47</v>
      </c>
      <c r="D15" s="148">
        <v>70</v>
      </c>
      <c r="E15" s="93"/>
      <c r="F15" s="145">
        <f t="shared" ref="F15:F22" si="0">D15*E15</f>
        <v>0</v>
      </c>
      <c r="G15" s="393"/>
      <c r="H15" s="145">
        <f t="shared" ref="H15:H22" si="1">G15*F15</f>
        <v>0</v>
      </c>
      <c r="I15" s="145">
        <f t="shared" ref="I15:I22" si="2">H15+F15</f>
        <v>0</v>
      </c>
      <c r="J15" s="149"/>
      <c r="K15" s="150"/>
    </row>
    <row r="16" spans="1:18" ht="282.75">
      <c r="A16" s="140">
        <v>3</v>
      </c>
      <c r="B16" s="141" t="s">
        <v>49</v>
      </c>
      <c r="C16" s="142" t="s">
        <v>47</v>
      </c>
      <c r="D16" s="148">
        <v>50</v>
      </c>
      <c r="E16" s="93"/>
      <c r="F16" s="145">
        <f t="shared" si="0"/>
        <v>0</v>
      </c>
      <c r="G16" s="393"/>
      <c r="H16" s="145">
        <f t="shared" si="1"/>
        <v>0</v>
      </c>
      <c r="I16" s="145">
        <f t="shared" si="2"/>
        <v>0</v>
      </c>
      <c r="J16" s="149"/>
      <c r="K16" s="151"/>
    </row>
    <row r="17" spans="1:11" ht="19.5">
      <c r="A17" s="140">
        <v>4</v>
      </c>
      <c r="B17" s="152" t="s">
        <v>50</v>
      </c>
      <c r="C17" s="142" t="s">
        <v>47</v>
      </c>
      <c r="D17" s="148">
        <v>20</v>
      </c>
      <c r="E17" s="93"/>
      <c r="F17" s="145">
        <f t="shared" si="0"/>
        <v>0</v>
      </c>
      <c r="G17" s="393"/>
      <c r="H17" s="145">
        <f t="shared" si="1"/>
        <v>0</v>
      </c>
      <c r="I17" s="145">
        <f t="shared" si="2"/>
        <v>0</v>
      </c>
      <c r="J17" s="149"/>
      <c r="K17" s="153"/>
    </row>
    <row r="18" spans="1:11">
      <c r="A18" s="140">
        <v>5</v>
      </c>
      <c r="B18" s="141" t="s">
        <v>51</v>
      </c>
      <c r="C18" s="142" t="s">
        <v>47</v>
      </c>
      <c r="D18" s="148">
        <v>80</v>
      </c>
      <c r="E18" s="93"/>
      <c r="F18" s="145">
        <f t="shared" si="0"/>
        <v>0</v>
      </c>
      <c r="G18" s="393"/>
      <c r="H18" s="145">
        <f t="shared" si="1"/>
        <v>0</v>
      </c>
      <c r="I18" s="145">
        <f t="shared" si="2"/>
        <v>0</v>
      </c>
      <c r="J18" s="149"/>
      <c r="K18" s="151"/>
    </row>
    <row r="19" spans="1:11">
      <c r="A19" s="140">
        <v>6</v>
      </c>
      <c r="B19" s="141" t="s">
        <v>52</v>
      </c>
      <c r="C19" s="142" t="s">
        <v>47</v>
      </c>
      <c r="D19" s="148">
        <v>70</v>
      </c>
      <c r="E19" s="93"/>
      <c r="F19" s="145">
        <f t="shared" si="0"/>
        <v>0</v>
      </c>
      <c r="G19" s="393"/>
      <c r="H19" s="145">
        <f t="shared" si="1"/>
        <v>0</v>
      </c>
      <c r="I19" s="145">
        <f t="shared" si="2"/>
        <v>0</v>
      </c>
      <c r="J19" s="149"/>
      <c r="K19" s="151"/>
    </row>
    <row r="20" spans="1:11">
      <c r="A20" s="140">
        <v>7</v>
      </c>
      <c r="B20" s="141" t="s">
        <v>53</v>
      </c>
      <c r="C20" s="142"/>
      <c r="D20" s="148">
        <v>70</v>
      </c>
      <c r="E20" s="93"/>
      <c r="F20" s="145">
        <f t="shared" si="0"/>
        <v>0</v>
      </c>
      <c r="G20" s="393"/>
      <c r="H20" s="145">
        <f t="shared" si="1"/>
        <v>0</v>
      </c>
      <c r="I20" s="145">
        <f t="shared" si="2"/>
        <v>0</v>
      </c>
      <c r="J20" s="149"/>
      <c r="K20" s="151"/>
    </row>
    <row r="21" spans="1:11">
      <c r="A21" s="140">
        <v>8</v>
      </c>
      <c r="B21" s="141" t="s">
        <v>54</v>
      </c>
      <c r="C21" s="142"/>
      <c r="D21" s="148">
        <v>35</v>
      </c>
      <c r="E21" s="93"/>
      <c r="F21" s="145">
        <f t="shared" si="0"/>
        <v>0</v>
      </c>
      <c r="G21" s="393"/>
      <c r="H21" s="145">
        <f t="shared" si="1"/>
        <v>0</v>
      </c>
      <c r="I21" s="145">
        <f t="shared" si="2"/>
        <v>0</v>
      </c>
      <c r="J21" s="149"/>
      <c r="K21" s="151"/>
    </row>
    <row r="22" spans="1:11" ht="15.75" thickBot="1">
      <c r="A22" s="154">
        <v>9</v>
      </c>
      <c r="B22" s="155" t="s">
        <v>55</v>
      </c>
      <c r="C22" s="48" t="s">
        <v>47</v>
      </c>
      <c r="D22" s="49">
        <v>30</v>
      </c>
      <c r="E22" s="131"/>
      <c r="F22" s="145">
        <f t="shared" si="0"/>
        <v>0</v>
      </c>
      <c r="G22" s="394"/>
      <c r="H22" s="145">
        <f t="shared" si="1"/>
        <v>0</v>
      </c>
      <c r="I22" s="145">
        <f t="shared" si="2"/>
        <v>0</v>
      </c>
      <c r="J22" s="156"/>
      <c r="K22" s="157"/>
    </row>
    <row r="23" spans="1:11" ht="15.75" thickBot="1">
      <c r="A23" s="11"/>
      <c r="B23" s="158"/>
      <c r="C23" s="158"/>
      <c r="D23" s="159"/>
      <c r="E23" s="164" t="s">
        <v>32</v>
      </c>
      <c r="F23" s="163">
        <f>F14+F15+F16+F17+F18+F19+F20+F21+F22</f>
        <v>0</v>
      </c>
      <c r="G23" s="160"/>
      <c r="H23" s="165">
        <f>H14+H15+H16+H17+H18+H19+H20+H21+H22</f>
        <v>0</v>
      </c>
      <c r="I23" s="163">
        <f>I14+I15+I16+I17+I18+I19+I20+I21+I22</f>
        <v>0</v>
      </c>
      <c r="J23" s="159"/>
      <c r="K23" s="161"/>
    </row>
    <row r="26" spans="1:11">
      <c r="B26" t="s">
        <v>35</v>
      </c>
      <c r="D26" s="162"/>
      <c r="E26" s="162"/>
      <c r="F26" s="162"/>
      <c r="G26" s="162"/>
      <c r="H26" s="162"/>
      <c r="I26" s="162"/>
      <c r="J26" s="162" t="s">
        <v>34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Strona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5"/>
  <sheetViews>
    <sheetView workbookViewId="0">
      <selection activeCell="I20" sqref="I20"/>
    </sheetView>
  </sheetViews>
  <sheetFormatPr defaultRowHeight="15"/>
  <cols>
    <col min="1" max="1" width="3.85546875" customWidth="1"/>
    <col min="2" max="2" width="19.42578125" customWidth="1"/>
    <col min="4" max="4" width="7.42578125" customWidth="1"/>
    <col min="7" max="7" width="9.42578125" customWidth="1"/>
    <col min="8" max="8" width="11.42578125" customWidth="1"/>
    <col min="9" max="9" width="9.7109375" customWidth="1"/>
    <col min="11" max="11" width="11.7109375" customWidth="1"/>
  </cols>
  <sheetData>
    <row r="1" spans="1:16" ht="18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O1" s="2"/>
      <c r="P1" s="5"/>
    </row>
    <row r="2" spans="1:16">
      <c r="A2" s="6" t="s">
        <v>1</v>
      </c>
      <c r="B2" s="2"/>
      <c r="C2" s="4"/>
      <c r="D2" s="7"/>
      <c r="E2" s="8"/>
      <c r="F2" s="8"/>
      <c r="G2" s="8"/>
      <c r="H2" s="8"/>
      <c r="I2" s="8"/>
      <c r="J2" s="8"/>
      <c r="K2" s="8"/>
      <c r="L2" s="4"/>
      <c r="M2" s="4"/>
      <c r="N2" s="2"/>
      <c r="O2" s="2"/>
      <c r="P2" s="5"/>
    </row>
    <row r="3" spans="1:16">
      <c r="A3" s="6"/>
      <c r="B3" s="2"/>
      <c r="C3" s="4"/>
      <c r="D3" s="7"/>
      <c r="E3" s="8"/>
      <c r="F3" s="8"/>
      <c r="G3" s="8"/>
      <c r="H3" s="8"/>
      <c r="I3" s="8"/>
      <c r="J3" s="8"/>
      <c r="K3" s="8"/>
      <c r="L3" s="4"/>
      <c r="M3" s="4"/>
      <c r="N3" s="2"/>
      <c r="O3" s="2"/>
      <c r="P3" s="5"/>
    </row>
    <row r="4" spans="1:16">
      <c r="A4" s="9"/>
      <c r="B4" s="10" t="s">
        <v>103</v>
      </c>
      <c r="C4" s="9"/>
      <c r="D4" s="11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6">
      <c r="A5" s="12" t="s">
        <v>2</v>
      </c>
      <c r="B5" s="9"/>
      <c r="C5" s="9"/>
      <c r="D5" s="11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3"/>
    </row>
    <row r="6" spans="1:16">
      <c r="A6" s="12" t="s">
        <v>3</v>
      </c>
      <c r="B6" s="9"/>
      <c r="C6" s="9"/>
      <c r="D6" s="11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13"/>
    </row>
    <row r="7" spans="1:16">
      <c r="A7" s="12" t="s">
        <v>4</v>
      </c>
      <c r="B7" s="9"/>
      <c r="C7" s="9"/>
      <c r="D7" s="11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13"/>
    </row>
    <row r="8" spans="1:16">
      <c r="A8" s="12" t="s">
        <v>5</v>
      </c>
      <c r="B8" s="9"/>
      <c r="C8" s="9"/>
      <c r="D8" s="11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3"/>
    </row>
    <row r="9" spans="1:16">
      <c r="A9" s="12" t="s">
        <v>6</v>
      </c>
      <c r="B9" s="9"/>
      <c r="C9" s="9"/>
      <c r="D9" s="11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13"/>
    </row>
    <row r="10" spans="1:16">
      <c r="A10" s="12" t="s">
        <v>7</v>
      </c>
      <c r="B10" s="9"/>
      <c r="C10" s="9"/>
      <c r="D10" s="11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13"/>
    </row>
    <row r="11" spans="1:16" ht="15.75" thickBot="1">
      <c r="A11" s="12" t="s">
        <v>8</v>
      </c>
      <c r="B11" s="9"/>
      <c r="C11" s="9"/>
      <c r="D11" s="11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13"/>
    </row>
    <row r="12" spans="1:16" ht="31.5">
      <c r="A12" s="83" t="s">
        <v>9</v>
      </c>
      <c r="B12" s="84" t="s">
        <v>10</v>
      </c>
      <c r="C12" s="17" t="s">
        <v>11</v>
      </c>
      <c r="D12" s="84" t="s">
        <v>12</v>
      </c>
      <c r="E12" s="17" t="s">
        <v>13</v>
      </c>
      <c r="F12" s="16" t="s">
        <v>14</v>
      </c>
      <c r="G12" s="16" t="s">
        <v>15</v>
      </c>
      <c r="H12" s="16" t="s">
        <v>16</v>
      </c>
      <c r="I12" s="17" t="s">
        <v>17</v>
      </c>
      <c r="J12" s="18" t="s">
        <v>18</v>
      </c>
      <c r="K12" s="19" t="s">
        <v>19</v>
      </c>
      <c r="L12" s="85"/>
    </row>
    <row r="13" spans="1:16">
      <c r="A13" s="86">
        <v>1</v>
      </c>
      <c r="B13" s="87">
        <v>2</v>
      </c>
      <c r="C13" s="87">
        <v>3</v>
      </c>
      <c r="D13" s="87">
        <v>4</v>
      </c>
      <c r="E13" s="87">
        <v>5</v>
      </c>
      <c r="F13" s="88">
        <v>6</v>
      </c>
      <c r="G13" s="88">
        <v>7</v>
      </c>
      <c r="H13" s="88">
        <v>8</v>
      </c>
      <c r="I13" s="88">
        <v>9</v>
      </c>
      <c r="J13" s="88">
        <v>10</v>
      </c>
      <c r="K13" s="88">
        <v>11</v>
      </c>
    </row>
    <row r="14" spans="1:16" ht="19.5" customHeight="1">
      <c r="A14" s="89">
        <v>1</v>
      </c>
      <c r="B14" s="413" t="s">
        <v>56</v>
      </c>
      <c r="C14" s="413"/>
      <c r="D14" s="413"/>
      <c r="E14" s="413"/>
      <c r="F14" s="414"/>
      <c r="G14" s="414"/>
      <c r="H14" s="414"/>
      <c r="I14" s="414"/>
      <c r="J14" s="414"/>
      <c r="K14" s="414"/>
    </row>
    <row r="15" spans="1:16" ht="17.25" customHeight="1">
      <c r="A15" s="89" t="s">
        <v>21</v>
      </c>
      <c r="B15" s="166" t="s">
        <v>60</v>
      </c>
      <c r="C15" s="166" t="s">
        <v>67</v>
      </c>
      <c r="D15" s="166">
        <v>15</v>
      </c>
      <c r="E15" s="400"/>
      <c r="F15" s="170">
        <f>D15*E15</f>
        <v>0</v>
      </c>
      <c r="G15" s="395"/>
      <c r="H15" s="95">
        <f>G15*F15</f>
        <v>0</v>
      </c>
      <c r="I15" s="169">
        <f>H15+F15</f>
        <v>0</v>
      </c>
      <c r="J15" s="167"/>
      <c r="K15" s="153"/>
    </row>
    <row r="16" spans="1:16" ht="15.75" customHeight="1">
      <c r="A16" s="89" t="s">
        <v>24</v>
      </c>
      <c r="B16" s="166" t="s">
        <v>61</v>
      </c>
      <c r="C16" s="166" t="s">
        <v>67</v>
      </c>
      <c r="D16" s="166">
        <v>30</v>
      </c>
      <c r="E16" s="400"/>
      <c r="F16" s="170">
        <f t="shared" ref="F16:F21" si="0">D16*E16</f>
        <v>0</v>
      </c>
      <c r="G16" s="395"/>
      <c r="H16" s="95">
        <f t="shared" ref="H16:H21" si="1">G16*F16</f>
        <v>0</v>
      </c>
      <c r="I16" s="169">
        <f t="shared" ref="I16:I21" si="2">H16+F16</f>
        <v>0</v>
      </c>
      <c r="J16" s="167"/>
      <c r="K16" s="153"/>
    </row>
    <row r="17" spans="1:12" ht="16.5" customHeight="1">
      <c r="A17" s="89" t="s">
        <v>26</v>
      </c>
      <c r="B17" s="166" t="s">
        <v>65</v>
      </c>
      <c r="C17" s="166" t="s">
        <v>67</v>
      </c>
      <c r="D17" s="166">
        <v>20</v>
      </c>
      <c r="E17" s="400"/>
      <c r="F17" s="170">
        <f t="shared" si="0"/>
        <v>0</v>
      </c>
      <c r="G17" s="395"/>
      <c r="H17" s="95">
        <f t="shared" si="1"/>
        <v>0</v>
      </c>
      <c r="I17" s="169">
        <f t="shared" si="2"/>
        <v>0</v>
      </c>
      <c r="J17" s="167"/>
      <c r="K17" s="153"/>
    </row>
    <row r="18" spans="1:12" ht="15" customHeight="1">
      <c r="A18" s="89" t="s">
        <v>57</v>
      </c>
      <c r="B18" s="166" t="s">
        <v>62</v>
      </c>
      <c r="C18" s="166" t="s">
        <v>67</v>
      </c>
      <c r="D18" s="166">
        <v>100</v>
      </c>
      <c r="E18" s="400"/>
      <c r="F18" s="170">
        <f t="shared" si="0"/>
        <v>0</v>
      </c>
      <c r="G18" s="395"/>
      <c r="H18" s="95">
        <f t="shared" si="1"/>
        <v>0</v>
      </c>
      <c r="I18" s="169">
        <f t="shared" si="2"/>
        <v>0</v>
      </c>
      <c r="J18" s="167"/>
      <c r="K18" s="153"/>
    </row>
    <row r="19" spans="1:12">
      <c r="A19" s="90" t="s">
        <v>58</v>
      </c>
      <c r="B19" s="91" t="s">
        <v>63</v>
      </c>
      <c r="C19" s="166" t="s">
        <v>67</v>
      </c>
      <c r="D19" s="92">
        <v>250</v>
      </c>
      <c r="E19" s="401"/>
      <c r="F19" s="170">
        <f t="shared" si="0"/>
        <v>0</v>
      </c>
      <c r="G19" s="396"/>
      <c r="H19" s="95">
        <f t="shared" si="1"/>
        <v>0</v>
      </c>
      <c r="I19" s="169">
        <f t="shared" si="2"/>
        <v>0</v>
      </c>
      <c r="J19" s="168"/>
      <c r="K19" s="93"/>
      <c r="L19" s="85"/>
    </row>
    <row r="20" spans="1:12">
      <c r="A20" s="90" t="s">
        <v>59</v>
      </c>
      <c r="B20" s="91" t="s">
        <v>64</v>
      </c>
      <c r="C20" s="166" t="s">
        <v>67</v>
      </c>
      <c r="D20" s="92">
        <v>200</v>
      </c>
      <c r="E20" s="401"/>
      <c r="F20" s="170">
        <f t="shared" si="0"/>
        <v>0</v>
      </c>
      <c r="G20" s="388"/>
      <c r="H20" s="95">
        <f t="shared" si="1"/>
        <v>0</v>
      </c>
      <c r="I20" s="169">
        <f t="shared" si="2"/>
        <v>0</v>
      </c>
      <c r="J20" s="99"/>
      <c r="K20" s="99"/>
      <c r="L20" s="56"/>
    </row>
    <row r="21" spans="1:12" ht="54.75" customHeight="1" thickBot="1">
      <c r="A21" s="100">
        <v>2</v>
      </c>
      <c r="B21" s="171" t="s">
        <v>66</v>
      </c>
      <c r="C21" s="172" t="s">
        <v>67</v>
      </c>
      <c r="D21" s="102">
        <v>2200</v>
      </c>
      <c r="E21" s="402"/>
      <c r="F21" s="170">
        <f t="shared" si="0"/>
        <v>0</v>
      </c>
      <c r="G21" s="389"/>
      <c r="H21" s="95">
        <f t="shared" si="1"/>
        <v>0</v>
      </c>
      <c r="I21" s="169">
        <f t="shared" si="2"/>
        <v>0</v>
      </c>
      <c r="J21" s="103"/>
      <c r="K21" s="103"/>
      <c r="L21" s="85"/>
    </row>
    <row r="22" spans="1:12" ht="15.75" thickBot="1">
      <c r="E22" s="104" t="s">
        <v>42</v>
      </c>
      <c r="F22" s="105">
        <f>F15+F16+F17+F18+F19+F20+F21</f>
        <v>0</v>
      </c>
      <c r="G22" s="106"/>
      <c r="H22" s="105">
        <f>H15+H16+H17+H18+H19+H20+H21</f>
        <v>0</v>
      </c>
      <c r="I22" s="107">
        <f>I15+I16+I17+I18+I19+I20+I21</f>
        <v>0</v>
      </c>
      <c r="J22" s="108"/>
    </row>
    <row r="23" spans="1:12">
      <c r="H23" s="109"/>
      <c r="I23" s="109"/>
    </row>
    <row r="25" spans="1:12">
      <c r="B25" t="s">
        <v>35</v>
      </c>
      <c r="K25" t="s">
        <v>34</v>
      </c>
    </row>
  </sheetData>
  <mergeCells count="1">
    <mergeCell ref="B14:K1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Strona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9"/>
  <sheetViews>
    <sheetView workbookViewId="0">
      <selection activeCell="G14" sqref="G14:G15"/>
    </sheetView>
  </sheetViews>
  <sheetFormatPr defaultRowHeight="15"/>
  <cols>
    <col min="1" max="1" width="3.85546875" customWidth="1"/>
    <col min="2" max="2" width="22.7109375" customWidth="1"/>
    <col min="4" max="4" width="7.42578125" customWidth="1"/>
    <col min="7" max="7" width="9.140625" customWidth="1"/>
    <col min="8" max="8" width="10.140625" customWidth="1"/>
    <col min="9" max="9" width="9.85546875" customWidth="1"/>
    <col min="11" max="11" width="11.7109375" customWidth="1"/>
  </cols>
  <sheetData>
    <row r="1" spans="1:16" ht="18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O1" s="2"/>
      <c r="P1" s="5"/>
    </row>
    <row r="2" spans="1:16">
      <c r="A2" s="6" t="s">
        <v>1</v>
      </c>
      <c r="B2" s="2"/>
      <c r="C2" s="4"/>
      <c r="D2" s="7"/>
      <c r="E2" s="8"/>
      <c r="F2" s="8"/>
      <c r="G2" s="8"/>
      <c r="H2" s="8"/>
      <c r="I2" s="8"/>
      <c r="J2" s="8"/>
      <c r="K2" s="8"/>
      <c r="L2" s="4"/>
      <c r="M2" s="4"/>
      <c r="N2" s="2"/>
      <c r="O2" s="2"/>
      <c r="P2" s="5"/>
    </row>
    <row r="3" spans="1:16">
      <c r="A3" s="6"/>
      <c r="B3" s="2"/>
      <c r="C3" s="4"/>
      <c r="D3" s="7"/>
      <c r="E3" s="8"/>
      <c r="F3" s="8"/>
      <c r="G3" s="8"/>
      <c r="H3" s="8"/>
      <c r="I3" s="8"/>
      <c r="J3" s="8"/>
      <c r="K3" s="8"/>
      <c r="L3" s="4"/>
      <c r="M3" s="4"/>
      <c r="N3" s="2"/>
      <c r="O3" s="2"/>
      <c r="P3" s="5"/>
    </row>
    <row r="4" spans="1:16">
      <c r="A4" s="9"/>
      <c r="B4" s="10" t="s">
        <v>104</v>
      </c>
      <c r="C4" s="9"/>
      <c r="D4" s="11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6">
      <c r="A5" s="12" t="s">
        <v>2</v>
      </c>
      <c r="B5" s="9"/>
      <c r="C5" s="9"/>
      <c r="D5" s="11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3"/>
    </row>
    <row r="6" spans="1:16">
      <c r="A6" s="12" t="s">
        <v>3</v>
      </c>
      <c r="B6" s="9"/>
      <c r="C6" s="9"/>
      <c r="D6" s="11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13"/>
    </row>
    <row r="7" spans="1:16">
      <c r="A7" s="12" t="s">
        <v>4</v>
      </c>
      <c r="B7" s="9"/>
      <c r="C7" s="9"/>
      <c r="D7" s="11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13"/>
    </row>
    <row r="8" spans="1:16">
      <c r="A8" s="12" t="s">
        <v>5</v>
      </c>
      <c r="B8" s="9"/>
      <c r="C8" s="9"/>
      <c r="D8" s="11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3"/>
    </row>
    <row r="9" spans="1:16">
      <c r="A9" s="12" t="s">
        <v>6</v>
      </c>
      <c r="B9" s="9"/>
      <c r="C9" s="9"/>
      <c r="D9" s="11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13"/>
    </row>
    <row r="10" spans="1:16">
      <c r="A10" s="12" t="s">
        <v>7</v>
      </c>
      <c r="B10" s="9"/>
      <c r="C10" s="9"/>
      <c r="D10" s="11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13"/>
    </row>
    <row r="11" spans="1:16" ht="15.75" thickBot="1">
      <c r="A11" s="12" t="s">
        <v>8</v>
      </c>
      <c r="B11" s="9"/>
      <c r="C11" s="9"/>
      <c r="D11" s="11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13"/>
    </row>
    <row r="12" spans="1:16" ht="31.5">
      <c r="A12" s="83" t="s">
        <v>9</v>
      </c>
      <c r="B12" s="84" t="s">
        <v>10</v>
      </c>
      <c r="C12" s="17" t="s">
        <v>11</v>
      </c>
      <c r="D12" s="84" t="s">
        <v>12</v>
      </c>
      <c r="E12" s="17" t="s">
        <v>13</v>
      </c>
      <c r="F12" s="16" t="s">
        <v>14</v>
      </c>
      <c r="G12" s="16" t="s">
        <v>15</v>
      </c>
      <c r="H12" s="16" t="s">
        <v>16</v>
      </c>
      <c r="I12" s="17" t="s">
        <v>17</v>
      </c>
      <c r="J12" s="18" t="s">
        <v>18</v>
      </c>
      <c r="K12" s="19" t="s">
        <v>19</v>
      </c>
      <c r="L12" s="85"/>
    </row>
    <row r="13" spans="1:16">
      <c r="A13" s="86">
        <v>1</v>
      </c>
      <c r="B13" s="87">
        <v>2</v>
      </c>
      <c r="C13" s="87">
        <v>3</v>
      </c>
      <c r="D13" s="87">
        <v>4</v>
      </c>
      <c r="E13" s="87">
        <v>5</v>
      </c>
      <c r="F13" s="88">
        <v>6</v>
      </c>
      <c r="G13" s="88">
        <v>7</v>
      </c>
      <c r="H13" s="88">
        <v>8</v>
      </c>
      <c r="I13" s="88">
        <v>9</v>
      </c>
      <c r="J13" s="88">
        <v>10</v>
      </c>
      <c r="K13" s="88">
        <v>11</v>
      </c>
    </row>
    <row r="14" spans="1:16" ht="66" customHeight="1">
      <c r="A14" s="90">
        <v>1</v>
      </c>
      <c r="B14" s="173" t="s">
        <v>68</v>
      </c>
      <c r="C14" s="166" t="s">
        <v>47</v>
      </c>
      <c r="D14" s="92">
        <v>400</v>
      </c>
      <c r="E14" s="93"/>
      <c r="F14" s="94">
        <f>D14*E14</f>
        <v>0</v>
      </c>
      <c r="G14" s="388"/>
      <c r="H14" s="95">
        <f>G14*F14</f>
        <v>0</v>
      </c>
      <c r="I14" s="95">
        <f>H14+F14</f>
        <v>0</v>
      </c>
      <c r="J14" s="99"/>
      <c r="K14" s="99"/>
      <c r="L14" s="56"/>
    </row>
    <row r="15" spans="1:16" ht="52.5" customHeight="1" thickBot="1">
      <c r="A15" s="100">
        <v>2</v>
      </c>
      <c r="B15" s="171" t="s">
        <v>69</v>
      </c>
      <c r="C15" s="172" t="s">
        <v>47</v>
      </c>
      <c r="D15" s="102">
        <v>400</v>
      </c>
      <c r="E15" s="98"/>
      <c r="F15" s="94">
        <f>D15*E15</f>
        <v>0</v>
      </c>
      <c r="G15" s="389"/>
      <c r="H15" s="95">
        <f>G15*F15</f>
        <v>0</v>
      </c>
      <c r="I15" s="95">
        <f>H15+F15</f>
        <v>0</v>
      </c>
      <c r="J15" s="103"/>
      <c r="K15" s="103"/>
      <c r="L15" s="85"/>
    </row>
    <row r="16" spans="1:16" ht="15.75" thickBot="1">
      <c r="E16" s="104" t="s">
        <v>42</v>
      </c>
      <c r="F16" s="105">
        <f>F14+F15</f>
        <v>0</v>
      </c>
      <c r="G16" s="106"/>
      <c r="H16" s="105">
        <f>H14+H15</f>
        <v>0</v>
      </c>
      <c r="I16" s="107">
        <f>I14+I15</f>
        <v>0</v>
      </c>
      <c r="J16" s="108"/>
    </row>
    <row r="17" spans="2:11">
      <c r="H17" s="109"/>
      <c r="I17" s="109"/>
    </row>
    <row r="19" spans="2:11">
      <c r="B19" t="s">
        <v>35</v>
      </c>
      <c r="K19" t="s">
        <v>34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Zad. 1</vt:lpstr>
      <vt:lpstr>Zad. 2</vt:lpstr>
      <vt:lpstr>Zad. 3</vt:lpstr>
      <vt:lpstr>Zad. 4</vt:lpstr>
      <vt:lpstr>Zad. 5</vt:lpstr>
      <vt:lpstr>Zad. 6</vt:lpstr>
      <vt:lpstr>Zad. 7</vt:lpstr>
      <vt:lpstr>Zad. 8</vt:lpstr>
      <vt:lpstr>Zad. 9</vt:lpstr>
      <vt:lpstr>Zad. 10</vt:lpstr>
      <vt:lpstr>Zad.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Natanek Beata</dc:creator>
  <cp:lastModifiedBy>szp</cp:lastModifiedBy>
  <cp:lastPrinted>2022-06-01T08:37:48Z</cp:lastPrinted>
  <dcterms:created xsi:type="dcterms:W3CDTF">2022-03-04T06:48:42Z</dcterms:created>
  <dcterms:modified xsi:type="dcterms:W3CDTF">2022-06-01T08:37:50Z</dcterms:modified>
</cp:coreProperties>
</file>