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/>
  </bookViews>
  <sheets>
    <sheet name="Sheet1" sheetId="1" r:id="rId1"/>
    <sheet name="Arkusz1" sheetId="2" r:id="rId2"/>
  </sheets>
  <definedNames>
    <definedName name="_xlnm.Print_Area" localSheetId="0">Sheet1!$A$1:$I$122</definedName>
  </definedNames>
  <calcPr calcId="125725"/>
</workbook>
</file>

<file path=xl/calcChain.xml><?xml version="1.0" encoding="utf-8"?>
<calcChain xmlns="http://schemas.openxmlformats.org/spreadsheetml/2006/main">
  <c r="F99" i="1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6"/>
  <c r="F7"/>
  <c r="F98" l="1"/>
  <c r="F119" s="1"/>
  <c r="F62" l="1"/>
  <c r="F63"/>
  <c r="F61"/>
  <c r="F70"/>
  <c r="F71"/>
  <c r="F72"/>
  <c r="F73"/>
  <c r="F74"/>
  <c r="F75"/>
  <c r="F76"/>
  <c r="F77"/>
  <c r="F78"/>
  <c r="F79"/>
  <c r="F80"/>
  <c r="F81"/>
  <c r="F69"/>
  <c r="F88"/>
  <c r="F89"/>
  <c r="F90"/>
  <c r="F91"/>
  <c r="F92"/>
  <c r="F87"/>
  <c r="F56"/>
  <c r="F57" s="1"/>
  <c r="F47"/>
  <c r="F48"/>
  <c r="F49"/>
  <c r="F50"/>
  <c r="F51"/>
  <c r="F46"/>
  <c r="F37"/>
  <c r="F38"/>
  <c r="F36"/>
  <c r="F20"/>
  <c r="F21"/>
  <c r="F22"/>
  <c r="F23"/>
  <c r="F24"/>
  <c r="F25"/>
  <c r="F26"/>
  <c r="F27"/>
  <c r="F28"/>
  <c r="F19"/>
  <c r="F13"/>
  <c r="F5"/>
  <c r="F93" l="1"/>
  <c r="F8"/>
  <c r="F64"/>
  <c r="F39"/>
  <c r="F29"/>
  <c r="F52"/>
  <c r="F82"/>
  <c r="F14"/>
</calcChain>
</file>

<file path=xl/sharedStrings.xml><?xml version="1.0" encoding="utf-8"?>
<sst xmlns="http://schemas.openxmlformats.org/spreadsheetml/2006/main" count="320" uniqueCount="111">
  <si>
    <t>Lp.</t>
  </si>
  <si>
    <t>Jm</t>
  </si>
  <si>
    <t>szt</t>
  </si>
  <si>
    <t>Ładunek jednorazowego użytku 45 do staplera, wykonujący szew postaci dwóch potrójnych linii tytanowych zszywek ułożonych naprzemiennie i przecina tkanki pomiędzy nimi/ z systemem trzech wysokości zszywek w jednym ładunku</t>
  </si>
  <si>
    <t>Ładunek jednorazowego użytku 60 do staplera, wykonujący szew postaci dwóch potrójnych linii tytanowych zszywek ułożonych naprzemiennie i przecina tkanki pomiedzy nimi/ z systemem trzech wysokości zszywek w jednym ładunku</t>
  </si>
  <si>
    <t>Kod asortymentu</t>
  </si>
  <si>
    <t xml:space="preserve">Nazwa produktu </t>
  </si>
  <si>
    <t>FORMULARZ ASORTYMENTOWO-CENOWY</t>
  </si>
  <si>
    <t>Sprzęt jednorazowego i wielorazowego użytku do laparoskopii i zabiegów otwartych</t>
  </si>
  <si>
    <t>Razem</t>
  </si>
  <si>
    <t>op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</si>
  <si>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prosta </t>
  </si>
  <si>
    <t xml:space="preserve">Wielorazowy instrument ( na min. 50 zabiegów ) do zamykania naczyń ( za wyjątkiem nożyka )  o średnicy do 7 mm z rozpoznawaniem narzędzi z jednoczesnym cięciem, dł. 200 mm, średnica 10 mm na min. 50 zabiegów, końcówka robocza delikatnie zagięta </t>
  </si>
  <si>
    <t>Wielorazowy instrument ( na min. 50 zabiegów ) do zamykania naczyń ( za wyjątkiem nożyka )  o średnicy do 7 mm z rozpoznawaniem narzędzi z jednoczesnym cięciem, dł. 370 mm, średnica 5 mm na min. 50 zabiegów, końcówka robocza prosta</t>
  </si>
  <si>
    <t>Kleszczyki preparacyjne typu Meryland, wielorazowego użytku  ze złączem do kauteryzacji jednobiegunowej, rozbieralne 4 częściowe z ergonomiczną rekojeścią bez blokady, trzon śr.5 mm obrotowy  360°, długość trzonu  31 cm</t>
  </si>
  <si>
    <t>Kleszczyki atraumatyczne typu grasper okienkowe wielorazowego użytku, rozbieralne 4-częściowe z ergonomiczną rękojeścią z blokadą, średnica trzonu  5 mm obrotowy 360stopni, długość trzonu 31cm</t>
  </si>
  <si>
    <t>Laparoskopowa elektroda haczykowa dł  330 mm</t>
  </si>
  <si>
    <t>Końcówka do elektrody haczykowej typu J oraz typu L (do wyboru przez zamawiającego)</t>
  </si>
  <si>
    <t>Vat %</t>
  </si>
  <si>
    <t>x</t>
  </si>
  <si>
    <t>Przewód do insuflatora z funkcją podgrzewania gazu, kompatybilny ze sprzętem Aesculap; długość 3m</t>
  </si>
  <si>
    <t>Zestaw drenów autoklawowalnych  do pompy płuczącej, kompatybilny ze sprzętem Aesculap</t>
  </si>
  <si>
    <t>Razem:</t>
  </si>
  <si>
    <t>Ostrze do wielorazowyego instrumentu  do zamykania naczyń  o średnicy do 7 mm z rozpoznawaniem narzędzi z jednoczesnym cięciem, dł. 200 mm - fi 10 mm po 6 szt</t>
  </si>
  <si>
    <t>Wartość brutto</t>
  </si>
  <si>
    <t>Ostrze do wielorazowyego instrumentu (na min. 50 zabiegów ) do zamykania naczyń ( za wyjątkiem nożyka )  o średnicy do 7 mm z rozpoznawaniem narzędzi z jednoczesnym cięciem, dł. 370 mm - fi 5 mm po 6 szt</t>
  </si>
  <si>
    <t>Nożyczki zakrzywione, preparacyjne typu Metzenbaum, wielokrotnego użytku ze złączem do kauteryzacji jednobiegunowej, rozbieralne 4 częściowe, trzon śr. 5 mm obrotowy 360°, długość trzonu 31 cm</t>
  </si>
  <si>
    <t>Stapler laparoskopowy liniowy tnący kilkukrotnego użytku z możliwością zginania 22 i 45 stopni w obu kierunkach, z obrotowym trzonem 360 stopni, do resekcji przecinania i zespoleń, ładowalny, trzon 12 mm. Wykonuje szew w postaci dwóch potrójnych linii tytanowych zszywek ułożonych naprzemiennie z jednoczesnym przecięciem tkanek po między nimi.</t>
  </si>
  <si>
    <t>Uwaga:</t>
  </si>
  <si>
    <t>Laparoskopowe narzędzie do preparowania, uszczelniania i rozdzielania naczyń i pęczków tkankowych, długości 37 mm, średnicy 5 mm, długość szczęk 19,5 mm, długość cięcia 17,8 mm. Aktywowane włącznikiem ręcznym lub nożnym. Narzędzie z wbudowanym nożem z przewodem, obracanym trzonem, kompatybilne z generatorem Valleylab force triad,</t>
  </si>
  <si>
    <t xml:space="preserve">Precyzyjne kleszczki do uszczelniania naczyń i pęczków, długość 18-19 cm, długość elektrody 16-17 mm kąt rozwarcia szczęk 28 st, aktywowane włącznikiem ręcznym lub nożnym, z przewodem, kompatybilne z generatorem Valleylab force triad, </t>
  </si>
  <si>
    <t xml:space="preserve">Laparoskopowe narzędzie do preparowania, uszczelniania i rozdzielania naczyń i pęczków tkankowych, długośc 37 cm, średnica trzonu 5 mm, długość szczęk 19,5 mm, długośc cięcia 17,8 mm, aktywowany recznie lub nożnie, z wbudowanym nożem, z przewodem, obracanym trzonem, kompatybilne z generatorem wyposażonym w system Ligasure </t>
  </si>
  <si>
    <t>Ładunek do staplera liniowego dł. 60mm - zszywki 3,5 mm przed zamknięciem</t>
  </si>
  <si>
    <t>szt.</t>
  </si>
  <si>
    <t xml:space="preserve">Kleszcze bipolarne wielorazowego użytku zagięte dł 16 cm szer. branszy 2,5 mm z rozpoznawaniem instrumentu </t>
  </si>
  <si>
    <t>Sprzęt laparoskopowy wielorazowego użytku</t>
  </si>
  <si>
    <t>Elektroda monopolarna kulkowa prosta fi 2mm, trzonek 4mm op. 5 szt</t>
  </si>
  <si>
    <t>Pakiet 1</t>
  </si>
  <si>
    <t>Pakiet 2</t>
  </si>
  <si>
    <t>Pakiet 3</t>
  </si>
  <si>
    <t>Pakiet 4</t>
  </si>
  <si>
    <t>Pakiet 5</t>
  </si>
  <si>
    <t>Pakiet 6</t>
  </si>
  <si>
    <t>Pakiet 7</t>
  </si>
  <si>
    <t>Pakiet 8</t>
  </si>
  <si>
    <t>Pakiet 9</t>
  </si>
  <si>
    <r>
      <t xml:space="preserve"> Wszystkie narzędzia w zadaniu </t>
    </r>
    <r>
      <rPr>
        <sz val="12"/>
        <color indexed="8"/>
        <rFont val="Tahoma"/>
        <family val="2"/>
        <charset val="238"/>
      </rPr>
      <t xml:space="preserve">muszą być kompatybilne z diatermią elektrochirurgiczną KLS Martin Maxium znajdującą się na wyposażeniu Szpitala </t>
    </r>
  </si>
  <si>
    <r>
      <t xml:space="preserve"> Wszystkie narzędzia w zadaniu </t>
    </r>
    <r>
      <rPr>
        <sz val="12"/>
        <rFont val="Tahoma"/>
        <family val="2"/>
        <charset val="238"/>
      </rPr>
      <t xml:space="preserve"> </t>
    </r>
    <r>
      <rPr>
        <sz val="12"/>
        <color indexed="8"/>
        <rFont val="Tahoma"/>
        <family val="2"/>
        <charset val="238"/>
      </rPr>
      <t xml:space="preserve">muszą być kompatybilne z diatermią elektrochirurgiczną KLS Martin Maxium znajdującą się na wyposażeniu Szpitala </t>
    </r>
  </si>
  <si>
    <t xml:space="preserve">Wykonawca jest zobowiązany utrzymywać nieodpołatnie u Zamawiającego stały depozyt staplerów i ładunków jednorazowego użytku w ilościach określonych pomiędzy Zamawiającym a Wykonawcą </t>
  </si>
  <si>
    <t xml:space="preserve">Jednorazowy stapler okrężny zakrzywiony,z łamanym kowadełkiem lub bez, rozmiar: 24, 26mm,29mm,32mm, w zestawie ładunek z dwoma  naprzemiennymi szeregami tytanowych zszywek o przekroju koła o parametrach: 
- stapler o średnicy 24mm: zszywka o wysokości 4,5mm z podwójnym zabezpieczeniem przed przypadkowym odpaleniem, system zamykania zapewniający formowanie zszywek w kształt litery B. 
-stapler o średnicy  26 mm: zszywka o wysokości 4,8mm z podwójnym zabezpieczeniem przed przypadkowym odpaleniem, system zamykania  zapewniający formowanie zszywek w kształt litery B. 
-stapler o średnicy  29 mm: zszywka o wysokości 4,8mm, system zamykania zapewniający formowanie zszywek w kształt litery B. 
- stapler o średnicy 32mm: zszywka o wyskokości 5,0mm z podwójnym zabezpieczeniem przed przypadkowym odpaleniem, system zamykania  zapewniający formowanie zszywek w kształt litery B. </t>
  </si>
  <si>
    <t>Ładunek do staplera liniowego z nożem dł.: 60 mm – zszywki 3,8 mm, po zamknięciu 1,5mm</t>
  </si>
  <si>
    <t xml:space="preserve">Ładunek do staplera liniowego z nożem dł.: 60 mm – zszywki 4,8 mm, po zamknięciu 2,0 mm </t>
  </si>
  <si>
    <t xml:space="preserve">Ładunek do staplera liniowego z nożem dł.:  80 mm– zszywki 3,8, po zamknięciu 1,5mm </t>
  </si>
  <si>
    <t>Jednorazowy stapler liniowy, z kolorowym wskaźnikiem pokazującym różne fazy odpalenia staplera,  o rozmiarze z efektywną długością zespolenia 60mm, w zestawie ładunek  z  dwoma naprzemiennymi szeregami tytanowych zszywek o przekroju koła, system zamykania zapewniający formowanie zszywek w kształt litery B,  wysokość zszywki 4,8mm pozwalający na zespolenie tkanki do 2,0mm</t>
  </si>
  <si>
    <t>Ładunek do staplera liniowego dł. 60mm - zszywki 4,8 mm przed zamknięciem</t>
  </si>
  <si>
    <t xml:space="preserve">Kabel do narzędzi bipolarnych, dł. 4,5 m, wtyk symetryczny </t>
  </si>
  <si>
    <t>Szczypce bipolarne NON-STICK Gold, zagiete, dł 16 cm, końcówka 6x1 mm tępa</t>
  </si>
  <si>
    <t>Szczypce bipolarne NON-STICK Gold, zagiete, dł 19,5 cm, końcówka 8x2 mm tępa</t>
  </si>
  <si>
    <t>Szczypce bipolarne NON-STICK Gold, proste, dł 16 cm, końcówka 8x1 mm tępa</t>
  </si>
  <si>
    <t>Szczypce bipolarne NON-STICK Gold, proste, dł 23 cm, końcówka 8x2 mm tępa</t>
  </si>
  <si>
    <t xml:space="preserve">Kabel do elektrod neutralnych jednorazowych, dł. 4,5 m </t>
  </si>
  <si>
    <t>Elektroda monopolarna nożowa prosta: długość ostrza 24 mm, trzon 4mm – op. 5 szt.</t>
  </si>
  <si>
    <t>Elektroda monopolarna kulkowa prosta fi 4mm, trzonek 4mm op. 5 szt</t>
  </si>
  <si>
    <t>Elektroda monopolarna igłowa prosta: długość robocza igły 20 mm, trzon 4mm – op. 5 szt.</t>
  </si>
  <si>
    <t>Uchwyt do elektrod monopolarnych z trzpieniem  4 mm, 2 przyciskami CIĘCIE / KOAGULACJA, kabel dł. 4,5 m., wtyczka współosiowa KOAX lub 3 pin - do wyboru przez Zamawiającego</t>
  </si>
  <si>
    <t>Elektroda monopolarna lancet szpatułka prosta: długość ostrza 28 mm, trzon 4 mm - op 5 szt.</t>
  </si>
  <si>
    <t>Producent</t>
  </si>
  <si>
    <t>Elektroda monopolarna kulkowa prosta fi 6mm, trzonek 4 mm op. 5 szt</t>
  </si>
  <si>
    <t>Cena brutto</t>
  </si>
  <si>
    <t xml:space="preserve">Jednorazowy stapler liniowy z nożem w ładunku o rozmiarze 80mm, w zestawie ładunek  z  dwoma naprzemiennymi szeregami tytanowych zszywek o przekroju koła, zszywki do tkanki standardowej wysokość zszywki przed zamknięciem 3,8mm, po zamknięciu  1,5mm.
Zszywki z drutu poprzecznie okrągłego dla uzyskania pewnego zamknięcia na zmienionej chorobowo tkance. System zamykania  zapewniający formowanie zszywek w kształt litery B. </t>
  </si>
  <si>
    <t>Jednorazowy stapler liniowy z nożem w ładunku o rozmiarze 60mm, w zestawie ładunek z dwoma naprzemiennymi szeregami tytanowych zszywek o przekroju koła, zszywki do tkanki grubej wysokość zszywki przed zamknięciem 4,8mm, po zamknięciu 2,0mm. 
 Zszywki wykonane z drutu poprzecznie okrągłego dla uzyskania pewnego zamknięcia na zmienionej chorobowo tkance. System zamykania  zapewniający formowanie zszywek w kształt litery B.</t>
  </si>
  <si>
    <t xml:space="preserve">Jednorazowy stapler liniowy z nożem w ładunku o rozmiarze 60mm, w zestawie ładunek  z  dwoma naprzemiennymi szeregami tytanowych zszywek o przekroju koła, zszywki do tkanki standardowej wysokość zszywki przed zamknięciem 3,8mm, po zamknięciu 1,5mm.
Zszywki wykonane z drutu poprzecznie okrągłego dla uzyskania pewnego zamknięcia na zmienionej chorobowo tkance. System zamykania zapewniający formowanie zszywek w kształt litery B. 
</t>
  </si>
  <si>
    <t>Jednorazowy stapler liniowy, z kolorowym wskaźnikiem pokazującym różne fazy odpalenia staplera, o rozmiarze z efektywną długością zespolenia 60mm, w zestawie ładunek  z  dwoma naprzemiennymi szeregami tytanowych zszywek o przekroju koła, system zamykania  zapewniający formowanie zszywek w kształt litery B.
Wysokość zszywki 3.5mm pozwalający na zespolenie tkanki do 1.5mm</t>
  </si>
  <si>
    <t>Optyka laparoskopowa szerokokątna 0 st lub 30st,  śr. 10mm (do wyboru przez zamawiającego) dł 33cm, kompatybilna ze sprzętem Aesculap</t>
  </si>
  <si>
    <t>podstawy nosa, regulacja długości</t>
  </si>
  <si>
    <t>zauszników, regulacja rozstawu</t>
  </si>
  <si>
    <t>źrenic, obrót cylindra, mozliwość</t>
  </si>
  <si>
    <t>zainstalowania jednocześnie 5</t>
  </si>
  <si>
    <t>szkieł próbnych, zakres PD 40-80</t>
  </si>
  <si>
    <t>mm, wymienny „nosek” dla</t>
  </si>
  <si>
    <t>dziecka w komplecie,</t>
  </si>
  <si>
    <t>kompatybilne w zakresie</t>
  </si>
  <si>
    <t>wymiarów soczewek z oprawką</t>
  </si>
  <si>
    <t>TF-2</t>
  </si>
  <si>
    <t>Oprawy próbne pełna regulacja podstawy nosa, regulacja długości zauszników, regulacja rozstawu</t>
  </si>
  <si>
    <t>Ilość</t>
  </si>
  <si>
    <t>Optyka o wysokiej rozdzielczości HD typu direct-view o kącie widzenia 30 stopni, średnica 4 mm, minimum dł. 16 cm,  autoklawowalna, kompatybilna z kaniulą szybkoprzepływową, kodowana kolorem zółtym, o średnicy 6.0 mm i obturatorem
oraz końcówkami drenów pompy,model Dyonics, posiadanym przez szpital</t>
  </si>
  <si>
    <t>Czoper typu Nagahara, wykonany ze stali chirurgicznej pokrytej podwójną powłoką chromową, zabezpieczajacą antyodblask, długość całkowita 98 mm, tip dłgość 1,5; wewnętrzna krawędż 0,9mm</t>
  </si>
  <si>
    <t>Oprawy próbne pełna regulacja podstawy nosa, regulacja długości zauszników, regulacja rozstawu źrenic, obrót cylindra, mozliwość zainstalowania jednocześnie 5 szkieł próbnych, zakres PD 40-80 mm, wymienny „nosek” dla dziecka w komplecie, kompatybilne w zakresie wymiarów soczewek z oprawką TF-2</t>
  </si>
  <si>
    <t>Igła irygacyjna 21G, wykonana ze stali chirurgicznej z podwójną powłoką chromową, napylany tip z dwoma otworami irygacyjnymi o średnicy 0,5 mm</t>
  </si>
  <si>
    <t>Igła aspiracyjna 21G, wykonana ze stali chirurgicznej z podwójną powłoką chromową, napylany tip z otworem aspiracyjnym o średnicy 0,3 mm</t>
  </si>
  <si>
    <t>Kaseta do sterylizacji parowej, z silikonowym jeżykiem . Wykonana z polisulfonu (PSU), materiału wykazującego wysoką odporność na temperaturę. Zamykana na metalowe zatrzaski, zabezbieczające kontener przed przypadkowym otwarciem.Rozmiar: 28,3 x 17,5 x 2,5 cm</t>
  </si>
  <si>
    <t>Imadło okulistyczne model Barraquer, wykonane ze stali chirurgicznej pokrytej podwójna powłoka chromową,bez zamka, szczęki zagięte o długości 8 mm zakończone tipem o wymiarach 1,2 x 0,8 mm, średnica rękojeści 10 mm, długość całkowita 130 mm</t>
  </si>
  <si>
    <t>Rozwórka okulistyczna model LIEBERMANN – TENNANT regulowana śruba zakończona częścią chwytną w kształcie walca o radełkowanej powierzchni. Części podpowiekowe otwarte o długości 15 mm. Długość całkowita 80 mm. Wykonana ze stali chirurgicznej pokrytej podwójną powłoką chromową –zabezpieczająca anty odblaskową</t>
  </si>
  <si>
    <t xml:space="preserve">Pęsetka do kapsuloreksji , wykonana ze stali chirurgicznej z podwójną powłoką chromową, część robocza o długości 13 mm z karbowaną częścią chwytną ,rękojeść okrągłą, długość całkowita 105 mm </t>
  </si>
  <si>
    <t>Pęsetka chirurgiczna do szycia model Castroviejo, wykonana ze stali chirurgicznej pokrytej podwójną powłoką chromową , z ząbkiem 2x1 o wysokości 0,12mm szerokość części chwytnej 0,25mm, platforma do szycia 6mm , rękojeść płaska, długość całkowita 109 mm</t>
  </si>
  <si>
    <t>Nożyczki okulistyczne, model Westcott, wykonane ze stali chirurgicznej z podwójną powłoka chromową, ostrza delikatne, zagięte, tempo zakończone, długość całkowita100 mm</t>
  </si>
  <si>
    <t>Rozwórka okulistyczna model Cook, wykonana ze stali chirurgicznej pokrytej podwójną powłoką chromową ,regulowana śrubą o radełkowanej powierzchni. Części podpowiekowe pełne o długości 8 mm. Długość całkowita 35 mm.</t>
  </si>
  <si>
    <t>Trzonek do ostrza , do rozmiaru skalpela nr 15</t>
  </si>
  <si>
    <t>Głowica do fakoemulsyfikacji i lensektomii, kompatybilna z aparatem Megatron S4 HPS firmy Geuder</t>
  </si>
  <si>
    <t>Nożyczki okulistyczne, witreoretinalne,wielorazowe,23G/0,6 mm ,szczęki zagięte o długości 2,25 mm,część robocza wykonana ze stali chirurgicznej z podwójna powłoką chromową, rękojeść wykonana z tytanu o średnicy 6 mm w kolorze złotym, wyróżniającym nożyczki wśród innych narzędzi w warunkach sali operacyjnej,długość całkowita 155 mm</t>
  </si>
  <si>
    <t>Szpatułka tęczówkowa, model Wecker, wykonana ze stali chirurgicznej z podwójna powłoką chromową, część robocza delikatnie zagięta o szerokości 1,5 mm, długość calkowita 129 mm</t>
  </si>
  <si>
    <t>Cyrkiel okulistyczny, model Castroviejo, wykonany ze stali chirurgicznej z podwójną powłoką chromową, dwustronna skala do 15 mm, długość całkowita 78 mm</t>
  </si>
  <si>
    <t>Nożyczki okulistyczne, witreoretinalne,wielorazowe,23G/0,6 mm ,wertykane,  szczęki ostre, część robocza wykonana ze stali chirurgicznej z podwójna powłoką chromową, rękojeść wykonana z tytanu o średnicy 6 mm w kolorze złotym, wyróżniającym nożyczki wśród innych narzędzi w warunkach sali operacyjnej, długość całkowita 155 mm</t>
  </si>
  <si>
    <t>Pakiet 10</t>
  </si>
  <si>
    <t>Wyświetlacz optotypów POTEC PLC-8000</t>
  </si>
  <si>
    <t>Soczewka do zbiegów SLT i gonioskopii statycznej/dynamicznej VOLK SLT (VSLT)</t>
  </si>
  <si>
    <t>Soczewka bezkontaktowa do lampy szczelinowej  VOLK 78D</t>
  </si>
  <si>
    <t>Soczewka OMRA-PRP 165</t>
  </si>
  <si>
    <t xml:space="preserve">Wykonawca jest zobowiązany utrzymywać nieodpołatnie u Zamawiającego stały depozyt narzędzi w ilościach określonych pomiędzy Zamawiającym a Wykonawcą </t>
  </si>
  <si>
    <t>Kleszczyki chwytające typu Babcock, wielorazowego uzytku rozbieralne 4-częściowe, długość 31cm, srednica trzonu 10mm, trzon obrotowy 360st., uchwyt z blokadą zatrzaskową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</si>
</sst>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16"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6100"/>
      <name val="Czcionka tekstu podstawowego"/>
      <family val="2"/>
      <charset val="238"/>
    </font>
    <font>
      <sz val="12"/>
      <name val="Tahoma"/>
      <family val="2"/>
      <charset val="238"/>
    </font>
    <font>
      <sz val="12"/>
      <color rgb="FF000000"/>
      <name val="Tahoma"/>
      <family val="2"/>
      <charset val="238"/>
    </font>
    <font>
      <b/>
      <sz val="12"/>
      <name val="Tahoma"/>
      <family val="2"/>
      <charset val="238"/>
    </font>
    <font>
      <i/>
      <sz val="12"/>
      <name val="Tahoma"/>
      <family val="2"/>
      <charset val="238"/>
    </font>
    <font>
      <sz val="12"/>
      <name val="Arial"/>
      <family val="2"/>
      <charset val="238"/>
    </font>
    <font>
      <b/>
      <sz val="12"/>
      <color rgb="FF006100"/>
      <name val="Tahoma"/>
      <family val="2"/>
      <charset val="238"/>
    </font>
    <font>
      <b/>
      <i/>
      <sz val="12"/>
      <name val="Tahoma"/>
      <family val="2"/>
      <charset val="238"/>
    </font>
    <font>
      <sz val="12"/>
      <color theme="1"/>
      <name val="Times New Roman"/>
      <family val="1"/>
      <charset val="238"/>
    </font>
    <font>
      <i/>
      <sz val="12"/>
      <name val="Arial"/>
      <family val="2"/>
      <charset val="238"/>
    </font>
    <font>
      <b/>
      <sz val="12"/>
      <color indexed="8"/>
      <name val="Tahoma"/>
      <family val="2"/>
      <charset val="238"/>
    </font>
    <font>
      <b/>
      <sz val="12"/>
      <color rgb="FF000000"/>
      <name val="Tahoma"/>
      <family val="2"/>
      <charset val="238"/>
    </font>
    <font>
      <sz val="12"/>
      <color indexed="8"/>
      <name val="Tahoma"/>
      <family val="2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1" fillId="0" borderId="0" applyFill="0" applyBorder="0" applyAlignment="0" applyProtection="0"/>
    <xf numFmtId="0" fontId="1" fillId="0" borderId="0"/>
  </cellStyleXfs>
  <cellXfs count="203">
    <xf numFmtId="0" fontId="0" fillId="0" borderId="0" xfId="0"/>
    <xf numFmtId="0" fontId="7" fillId="0" borderId="0" xfId="0" applyFont="1"/>
    <xf numFmtId="0" fontId="6" fillId="0" borderId="0" xfId="0" applyFont="1" applyBorder="1" applyAlignment="1">
      <alignment horizontal="center" vertical="center"/>
    </xf>
    <xf numFmtId="0" fontId="8" fillId="2" borderId="4" xfId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10" fillId="0" borderId="0" xfId="0" applyFont="1"/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 applyBorder="1"/>
    <xf numFmtId="0" fontId="11" fillId="0" borderId="0" xfId="0" applyFont="1" applyAlignment="1">
      <alignment horizontal="center" vertical="center"/>
    </xf>
    <xf numFmtId="0" fontId="3" fillId="0" borderId="1" xfId="3" applyFont="1" applyBorder="1" applyAlignment="1">
      <alignment vertical="top" wrapText="1"/>
    </xf>
    <xf numFmtId="0" fontId="5" fillId="0" borderId="4" xfId="3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2" borderId="5" xfId="1" applyFont="1" applyBorder="1" applyAlignment="1">
      <alignment horizontal="center" vertical="center" wrapText="1"/>
    </xf>
    <xf numFmtId="0" fontId="8" fillId="2" borderId="3" xfId="1" applyFont="1" applyBorder="1" applyAlignment="1">
      <alignment horizontal="center" vertical="center" wrapText="1"/>
    </xf>
    <xf numFmtId="164" fontId="3" fillId="0" borderId="4" xfId="2" applyFont="1" applyFill="1" applyBorder="1" applyAlignment="1" applyProtection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164" fontId="3" fillId="0" borderId="0" xfId="2" applyFont="1" applyFill="1" applyBorder="1" applyAlignment="1" applyProtection="1">
      <alignment horizontal="center" vertical="center" wrapText="1"/>
    </xf>
    <xf numFmtId="0" fontId="8" fillId="2" borderId="10" xfId="1" applyFont="1" applyBorder="1" applyAlignment="1">
      <alignment horizontal="center" vertical="center" wrapText="1"/>
    </xf>
    <xf numFmtId="2" fontId="5" fillId="0" borderId="0" xfId="3" applyNumberFormat="1" applyFont="1" applyBorder="1" applyAlignment="1">
      <alignment horizontal="center" vertical="center" wrapText="1"/>
    </xf>
    <xf numFmtId="0" fontId="8" fillId="2" borderId="15" xfId="1" applyFont="1" applyBorder="1" applyAlignment="1">
      <alignment horizontal="center" vertical="center" wrapText="1"/>
    </xf>
    <xf numFmtId="2" fontId="5" fillId="0" borderId="10" xfId="3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 vertical="center" wrapText="1"/>
    </xf>
    <xf numFmtId="2" fontId="3" fillId="0" borderId="0" xfId="3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2" fontId="3" fillId="0" borderId="0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3" fillId="0" borderId="14" xfId="2" applyFont="1" applyFill="1" applyBorder="1" applyAlignment="1" applyProtection="1">
      <alignment horizontal="center" vertical="center"/>
    </xf>
    <xf numFmtId="0" fontId="3" fillId="0" borderId="1" xfId="3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3" fillId="0" borderId="7" xfId="3" applyFont="1" applyBorder="1" applyAlignment="1">
      <alignment vertical="top" wrapText="1"/>
    </xf>
    <xf numFmtId="2" fontId="8" fillId="2" borderId="4" xfId="1" applyNumberFormat="1" applyFont="1" applyBorder="1" applyAlignment="1">
      <alignment horizontal="center" vertical="center" wrapText="1"/>
    </xf>
    <xf numFmtId="2" fontId="3" fillId="0" borderId="0" xfId="2" applyNumberFormat="1" applyFont="1" applyFill="1" applyBorder="1" applyAlignment="1" applyProtection="1">
      <alignment horizontal="center" vertical="center" wrapText="1"/>
    </xf>
    <xf numFmtId="2" fontId="6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3" fillId="0" borderId="8" xfId="0" applyFont="1" applyBorder="1"/>
    <xf numFmtId="0" fontId="3" fillId="0" borderId="4" xfId="0" applyNumberFormat="1" applyFont="1" applyBorder="1" applyAlignment="1">
      <alignment horizontal="center" vertical="center"/>
    </xf>
    <xf numFmtId="0" fontId="3" fillId="0" borderId="2" xfId="3" applyFont="1" applyBorder="1" applyAlignment="1">
      <alignment vertical="top" wrapText="1"/>
    </xf>
    <xf numFmtId="164" fontId="3" fillId="0" borderId="0" xfId="2" applyFont="1" applyFill="1" applyBorder="1" applyAlignment="1" applyProtection="1">
      <alignment horizontal="center" vertical="center"/>
    </xf>
    <xf numFmtId="2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3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2" fontId="3" fillId="0" borderId="10" xfId="3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17" xfId="3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2" xfId="3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9" xfId="3" applyFont="1" applyBorder="1" applyAlignment="1">
      <alignment vertical="top" wrapText="1"/>
    </xf>
    <xf numFmtId="0" fontId="3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4" xfId="3" applyFont="1" applyBorder="1" applyAlignment="1">
      <alignment horizontal="center" vertical="top" wrapText="1"/>
    </xf>
    <xf numFmtId="0" fontId="5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3" fillId="0" borderId="8" xfId="0" applyFont="1" applyBorder="1" applyAlignment="1">
      <alignment horizontal="center"/>
    </xf>
    <xf numFmtId="0" fontId="3" fillId="0" borderId="4" xfId="3" applyFont="1" applyBorder="1" applyAlignment="1">
      <alignment vertical="top" wrapText="1"/>
    </xf>
    <xf numFmtId="0" fontId="4" fillId="0" borderId="20" xfId="0" applyFont="1" applyBorder="1" applyAlignment="1">
      <alignment horizontal="right" wrapText="1"/>
    </xf>
    <xf numFmtId="0" fontId="3" fillId="0" borderId="0" xfId="3" applyFont="1" applyBorder="1" applyAlignment="1">
      <alignment vertical="top" wrapText="1"/>
    </xf>
    <xf numFmtId="4" fontId="3" fillId="0" borderId="4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3" fillId="0" borderId="9" xfId="3" applyFont="1" applyBorder="1" applyAlignment="1">
      <alignment horizontal="right" vertical="top" wrapText="1"/>
    </xf>
    <xf numFmtId="0" fontId="3" fillId="0" borderId="22" xfId="0" applyFont="1" applyBorder="1" applyAlignment="1">
      <alignment horizontal="center" wrapText="1"/>
    </xf>
    <xf numFmtId="2" fontId="3" fillId="0" borderId="24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right" wrapText="1"/>
    </xf>
    <xf numFmtId="0" fontId="3" fillId="0" borderId="20" xfId="0" applyFont="1" applyBorder="1" applyAlignment="1">
      <alignment horizontal="right"/>
    </xf>
    <xf numFmtId="0" fontId="3" fillId="0" borderId="4" xfId="3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wrapText="1"/>
    </xf>
    <xf numFmtId="0" fontId="3" fillId="0" borderId="20" xfId="0" applyFont="1" applyBorder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4" fontId="3" fillId="0" borderId="13" xfId="3" applyNumberFormat="1" applyFont="1" applyBorder="1" applyAlignment="1">
      <alignment horizontal="center" vertical="center"/>
    </xf>
    <xf numFmtId="4" fontId="7" fillId="0" borderId="0" xfId="0" applyNumberFormat="1" applyFont="1"/>
    <xf numFmtId="0" fontId="3" fillId="0" borderId="5" xfId="3" applyNumberFormat="1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3" applyFont="1" applyBorder="1" applyAlignment="1"/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1" xfId="0" applyFont="1" applyBorder="1"/>
    <xf numFmtId="0" fontId="3" fillId="0" borderId="21" xfId="0" applyFont="1" applyBorder="1" applyAlignment="1">
      <alignment horizontal="center"/>
    </xf>
    <xf numFmtId="4" fontId="3" fillId="0" borderId="0" xfId="0" applyNumberFormat="1" applyFont="1" applyBorder="1" applyAlignment="1">
      <alignment wrapText="1"/>
    </xf>
    <xf numFmtId="0" fontId="8" fillId="2" borderId="26" xfId="1" applyFont="1" applyBorder="1" applyAlignment="1">
      <alignment horizontal="center" vertical="center" wrapText="1"/>
    </xf>
    <xf numFmtId="0" fontId="3" fillId="0" borderId="26" xfId="3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/>
    </xf>
    <xf numFmtId="0" fontId="3" fillId="0" borderId="26" xfId="3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3" fillId="0" borderId="0" xfId="3" applyFont="1" applyBorder="1" applyAlignment="1">
      <alignment horizontal="right" vertical="top" wrapText="1"/>
    </xf>
    <xf numFmtId="0" fontId="3" fillId="0" borderId="0" xfId="3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3" fillId="0" borderId="26" xfId="0" applyFont="1" applyBorder="1"/>
    <xf numFmtId="0" fontId="5" fillId="0" borderId="0" xfId="0" applyFont="1" applyAlignment="1">
      <alignment horizontal="center"/>
    </xf>
    <xf numFmtId="0" fontId="3" fillId="0" borderId="27" xfId="3" applyFont="1" applyBorder="1" applyAlignment="1">
      <alignment horizontal="center" vertical="center" wrapText="1"/>
    </xf>
    <xf numFmtId="0" fontId="3" fillId="0" borderId="30" xfId="3" applyFont="1" applyBorder="1" applyAlignment="1">
      <alignment horizontal="center" vertical="center" wrapText="1"/>
    </xf>
    <xf numFmtId="0" fontId="3" fillId="0" borderId="31" xfId="3" applyFont="1" applyBorder="1" applyAlignment="1">
      <alignment horizontal="center" vertical="center" wrapText="1"/>
    </xf>
    <xf numFmtId="0" fontId="3" fillId="0" borderId="32" xfId="3" applyFont="1" applyBorder="1" applyAlignment="1">
      <alignment horizontal="center" vertical="center" wrapText="1"/>
    </xf>
    <xf numFmtId="0" fontId="3" fillId="0" borderId="28" xfId="3" applyFont="1" applyBorder="1" applyAlignment="1">
      <alignment horizontal="center" vertical="center" wrapText="1"/>
    </xf>
    <xf numFmtId="0" fontId="3" fillId="0" borderId="33" xfId="3" applyFont="1" applyBorder="1" applyAlignment="1">
      <alignment horizontal="center" vertical="center"/>
    </xf>
    <xf numFmtId="0" fontId="3" fillId="0" borderId="34" xfId="3" applyFont="1" applyBorder="1" applyAlignment="1">
      <alignment horizontal="center" vertical="center"/>
    </xf>
    <xf numFmtId="0" fontId="3" fillId="0" borderId="35" xfId="0" applyFont="1" applyBorder="1" applyAlignment="1">
      <alignment horizontal="center" wrapText="1"/>
    </xf>
    <xf numFmtId="0" fontId="3" fillId="0" borderId="37" xfId="0" applyFont="1" applyBorder="1" applyAlignment="1">
      <alignment horizontal="center" vertical="center"/>
    </xf>
    <xf numFmtId="0" fontId="7" fillId="0" borderId="0" xfId="0" applyFont="1" applyBorder="1"/>
    <xf numFmtId="2" fontId="7" fillId="0" borderId="0" xfId="0" applyNumberFormat="1" applyFont="1" applyBorder="1"/>
    <xf numFmtId="0" fontId="3" fillId="0" borderId="0" xfId="3" applyFont="1" applyBorder="1" applyAlignment="1">
      <alignment wrapText="1"/>
    </xf>
    <xf numFmtId="4" fontId="3" fillId="0" borderId="0" xfId="3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/>
    <xf numFmtId="0" fontId="10" fillId="0" borderId="0" xfId="0" applyFont="1" applyBorder="1"/>
    <xf numFmtId="4" fontId="7" fillId="0" borderId="0" xfId="0" applyNumberFormat="1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2" fontId="8" fillId="2" borderId="26" xfId="1" applyNumberFormat="1" applyFont="1" applyBorder="1" applyAlignment="1">
      <alignment horizontal="center" vertical="center" wrapText="1"/>
    </xf>
    <xf numFmtId="0" fontId="3" fillId="0" borderId="38" xfId="3" applyFont="1" applyBorder="1" applyAlignment="1">
      <alignment wrapText="1"/>
    </xf>
    <xf numFmtId="0" fontId="5" fillId="0" borderId="26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" fillId="0" borderId="39" xfId="0" applyFont="1" applyBorder="1"/>
    <xf numFmtId="0" fontId="3" fillId="0" borderId="39" xfId="0" applyFont="1" applyBorder="1" applyAlignment="1">
      <alignment horizontal="center" vertical="center"/>
    </xf>
    <xf numFmtId="0" fontId="3" fillId="0" borderId="38" xfId="3" applyFont="1" applyBorder="1" applyAlignment="1">
      <alignment vertical="top" wrapText="1"/>
    </xf>
    <xf numFmtId="0" fontId="3" fillId="0" borderId="26" xfId="0" applyFont="1" applyBorder="1" applyAlignment="1">
      <alignment horizontal="right" wrapText="1"/>
    </xf>
    <xf numFmtId="0" fontId="3" fillId="0" borderId="40" xfId="0" applyFont="1" applyBorder="1" applyAlignment="1">
      <alignment horizontal="center" wrapText="1"/>
    </xf>
    <xf numFmtId="0" fontId="15" fillId="0" borderId="0" xfId="0" applyFont="1"/>
    <xf numFmtId="0" fontId="3" fillId="0" borderId="4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7" xfId="3" applyFont="1" applyBorder="1" applyAlignment="1">
      <alignment wrapText="1"/>
    </xf>
    <xf numFmtId="0" fontId="3" fillId="0" borderId="26" xfId="3" applyFont="1" applyBorder="1" applyAlignment="1">
      <alignment wrapText="1"/>
    </xf>
    <xf numFmtId="164" fontId="5" fillId="0" borderId="2" xfId="2" applyFont="1" applyFill="1" applyBorder="1" applyAlignment="1" applyProtection="1">
      <alignment horizontal="center" vertical="center"/>
    </xf>
    <xf numFmtId="164" fontId="5" fillId="0" borderId="1" xfId="2" applyFont="1" applyFill="1" applyBorder="1" applyAlignment="1" applyProtection="1">
      <alignment horizontal="center" vertical="center"/>
    </xf>
    <xf numFmtId="4" fontId="5" fillId="0" borderId="26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28" xfId="0" applyNumberFormat="1" applyFont="1" applyBorder="1" applyAlignment="1">
      <alignment horizontal="center" vertical="center"/>
    </xf>
    <xf numFmtId="164" fontId="5" fillId="0" borderId="11" xfId="2" applyFont="1" applyFill="1" applyBorder="1" applyAlignment="1" applyProtection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64" fontId="5" fillId="0" borderId="26" xfId="2" applyFont="1" applyFill="1" applyBorder="1" applyAlignment="1" applyProtection="1">
      <alignment vertical="center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22" xfId="0" applyNumberFormat="1" applyFont="1" applyBorder="1" applyAlignment="1">
      <alignment horizontal="center" vertical="center"/>
    </xf>
    <xf numFmtId="4" fontId="5" fillId="0" borderId="23" xfId="0" applyNumberFormat="1" applyFont="1" applyBorder="1" applyAlignment="1">
      <alignment horizontal="center" vertical="center"/>
    </xf>
    <xf numFmtId="4" fontId="5" fillId="0" borderId="16" xfId="2" applyNumberFormat="1" applyFont="1" applyFill="1" applyBorder="1" applyAlignment="1" applyProtection="1">
      <alignment horizontal="center" vertical="center"/>
    </xf>
    <xf numFmtId="4" fontId="5" fillId="0" borderId="4" xfId="3" applyNumberFormat="1" applyFont="1" applyBorder="1" applyAlignment="1">
      <alignment horizontal="center" vertical="center"/>
    </xf>
    <xf numFmtId="4" fontId="5" fillId="0" borderId="10" xfId="3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" fontId="5" fillId="0" borderId="4" xfId="2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Dobre" xfId="1" builtinId="26"/>
    <cellStyle name="Dziesiętny" xfId="2" builtinId="3"/>
    <cellStyle name="Normal_Sheet1" xf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1"/>
  <sheetViews>
    <sheetView tabSelected="1" zoomScaleNormal="100" zoomScaleSheetLayoutView="70" zoomScalePageLayoutView="46" workbookViewId="0">
      <selection activeCell="A120" sqref="A120:XFD120"/>
    </sheetView>
  </sheetViews>
  <sheetFormatPr defaultRowHeight="15"/>
  <cols>
    <col min="1" max="1" width="6.28515625" style="48" customWidth="1"/>
    <col min="2" max="2" width="98.7109375" style="1" customWidth="1"/>
    <col min="3" max="3" width="6.42578125" style="49" customWidth="1"/>
    <col min="4" max="4" width="14" style="21" customWidth="1"/>
    <col min="5" max="5" width="17.5703125" style="49" customWidth="1"/>
    <col min="6" max="6" width="14.28515625" style="59" customWidth="1"/>
    <col min="7" max="7" width="15.42578125" style="49" bestFit="1" customWidth="1"/>
    <col min="8" max="8" width="13.5703125" style="1" customWidth="1"/>
    <col min="9" max="9" width="17.42578125" style="1" customWidth="1"/>
    <col min="10" max="252" width="16.85546875" style="1" customWidth="1"/>
    <col min="253" max="16384" width="9.140625" style="1"/>
  </cols>
  <sheetData>
    <row r="1" spans="1:10" ht="20.25" customHeight="1">
      <c r="A1" s="199" t="s">
        <v>7</v>
      </c>
      <c r="B1" s="199"/>
      <c r="C1" s="199"/>
      <c r="D1" s="199"/>
      <c r="E1" s="199"/>
      <c r="F1" s="199"/>
      <c r="G1" s="199"/>
      <c r="H1" s="199"/>
      <c r="I1" s="199"/>
      <c r="J1" s="25"/>
    </row>
    <row r="2" spans="1:10">
      <c r="A2" s="200" t="s">
        <v>8</v>
      </c>
      <c r="B2" s="200"/>
      <c r="C2" s="200"/>
      <c r="D2" s="200"/>
      <c r="E2" s="200"/>
      <c r="F2" s="200"/>
      <c r="G2" s="200"/>
      <c r="H2" s="200"/>
      <c r="I2" s="200"/>
      <c r="J2" s="33"/>
    </row>
    <row r="3" spans="1:10">
      <c r="A3" s="2"/>
      <c r="B3" s="24" t="s">
        <v>37</v>
      </c>
      <c r="C3" s="34"/>
      <c r="D3" s="9"/>
      <c r="E3" s="10"/>
      <c r="F3" s="44"/>
      <c r="G3" s="44"/>
      <c r="H3" s="34"/>
      <c r="I3" s="20"/>
      <c r="J3" s="25"/>
    </row>
    <row r="4" spans="1:10" ht="30">
      <c r="A4" s="3" t="s">
        <v>0</v>
      </c>
      <c r="B4" s="3" t="s">
        <v>6</v>
      </c>
      <c r="C4" s="3" t="s">
        <v>1</v>
      </c>
      <c r="D4" s="121" t="s">
        <v>85</v>
      </c>
      <c r="E4" s="121" t="s">
        <v>68</v>
      </c>
      <c r="F4" s="55" t="s">
        <v>24</v>
      </c>
      <c r="G4" s="3" t="s">
        <v>18</v>
      </c>
      <c r="H4" s="3" t="s">
        <v>66</v>
      </c>
      <c r="I4" s="3" t="s">
        <v>5</v>
      </c>
      <c r="J4" s="25"/>
    </row>
    <row r="5" spans="1:10" ht="66" customHeight="1">
      <c r="A5" s="4">
        <v>1</v>
      </c>
      <c r="B5" s="62" t="s">
        <v>27</v>
      </c>
      <c r="C5" s="4" t="s">
        <v>2</v>
      </c>
      <c r="D5" s="4">
        <v>3</v>
      </c>
      <c r="E5" s="173"/>
      <c r="F5" s="104">
        <f>+E5*D5</f>
        <v>0</v>
      </c>
      <c r="G5" s="61"/>
      <c r="H5" s="35"/>
      <c r="I5" s="19"/>
      <c r="J5" s="25"/>
    </row>
    <row r="6" spans="1:10" ht="45">
      <c r="A6" s="5">
        <v>2</v>
      </c>
      <c r="B6" s="22" t="s">
        <v>3</v>
      </c>
      <c r="C6" s="4" t="s">
        <v>2</v>
      </c>
      <c r="D6" s="136">
        <v>3</v>
      </c>
      <c r="E6" s="174"/>
      <c r="F6" s="104">
        <f t="shared" ref="F6:F7" si="0">+E6*D6</f>
        <v>0</v>
      </c>
      <c r="G6" s="61"/>
      <c r="H6" s="30"/>
      <c r="I6" s="19"/>
      <c r="J6" s="25"/>
    </row>
    <row r="7" spans="1:10" ht="45">
      <c r="A7" s="5">
        <v>3</v>
      </c>
      <c r="B7" s="22" t="s">
        <v>4</v>
      </c>
      <c r="C7" s="4" t="s">
        <v>2</v>
      </c>
      <c r="D7" s="136">
        <v>3</v>
      </c>
      <c r="E7" s="174"/>
      <c r="F7" s="104">
        <f t="shared" si="0"/>
        <v>0</v>
      </c>
      <c r="G7" s="61"/>
      <c r="H7" s="30"/>
      <c r="I7" s="19"/>
      <c r="J7" s="25"/>
    </row>
    <row r="8" spans="1:10">
      <c r="A8" s="7"/>
      <c r="B8" s="100" t="s">
        <v>22</v>
      </c>
      <c r="C8" s="7" t="s">
        <v>19</v>
      </c>
      <c r="D8" s="137"/>
      <c r="E8" s="50" t="s">
        <v>19</v>
      </c>
      <c r="F8" s="190">
        <f>SUM(F5:F7)</f>
        <v>0</v>
      </c>
      <c r="G8" s="29" t="s">
        <v>19</v>
      </c>
      <c r="H8" s="23" t="s">
        <v>19</v>
      </c>
      <c r="I8" s="18" t="s">
        <v>19</v>
      </c>
      <c r="J8" s="33"/>
    </row>
    <row r="9" spans="1:10">
      <c r="A9" s="10"/>
      <c r="B9" s="65" t="s">
        <v>28</v>
      </c>
      <c r="C9" s="10"/>
      <c r="D9" s="10"/>
      <c r="E9" s="63"/>
      <c r="F9" s="64"/>
      <c r="G9" s="36"/>
      <c r="H9" s="34"/>
      <c r="I9" s="8"/>
      <c r="J9" s="33"/>
    </row>
    <row r="10" spans="1:10" ht="28.5" customHeight="1">
      <c r="A10" s="10"/>
      <c r="B10" s="201" t="s">
        <v>48</v>
      </c>
      <c r="C10" s="201"/>
      <c r="D10" s="201"/>
      <c r="E10" s="201"/>
      <c r="F10" s="201"/>
      <c r="G10" s="201"/>
      <c r="H10" s="201"/>
      <c r="I10" s="201"/>
      <c r="J10" s="33"/>
    </row>
    <row r="11" spans="1:10">
      <c r="A11" s="10"/>
      <c r="B11" s="24" t="s">
        <v>38</v>
      </c>
      <c r="C11" s="10"/>
      <c r="D11" s="10"/>
      <c r="E11" s="36"/>
      <c r="F11" s="56"/>
      <c r="G11" s="36"/>
      <c r="H11" s="34"/>
      <c r="I11" s="20"/>
      <c r="J11" s="25"/>
    </row>
    <row r="12" spans="1:10" ht="30">
      <c r="A12" s="3" t="s">
        <v>0</v>
      </c>
      <c r="B12" s="37" t="s">
        <v>6</v>
      </c>
      <c r="C12" s="3" t="s">
        <v>1</v>
      </c>
      <c r="D12" s="121" t="s">
        <v>85</v>
      </c>
      <c r="E12" s="121" t="s">
        <v>68</v>
      </c>
      <c r="F12" s="55" t="s">
        <v>24</v>
      </c>
      <c r="G12" s="3" t="s">
        <v>18</v>
      </c>
      <c r="H12" s="3" t="s">
        <v>66</v>
      </c>
      <c r="I12" s="3" t="s">
        <v>5</v>
      </c>
      <c r="J12" s="25"/>
    </row>
    <row r="13" spans="1:10" ht="210">
      <c r="A13" s="7">
        <v>1</v>
      </c>
      <c r="B13" s="54" t="s">
        <v>49</v>
      </c>
      <c r="C13" s="7" t="s">
        <v>2</v>
      </c>
      <c r="D13" s="11">
        <v>16</v>
      </c>
      <c r="E13" s="183"/>
      <c r="F13" s="104">
        <f>+E13*D13</f>
        <v>0</v>
      </c>
      <c r="G13" s="61"/>
      <c r="H13" s="23"/>
      <c r="I13" s="19"/>
      <c r="J13" s="25"/>
    </row>
    <row r="14" spans="1:10">
      <c r="A14" s="7"/>
      <c r="B14" s="93" t="s">
        <v>22</v>
      </c>
      <c r="C14" s="84" t="s">
        <v>19</v>
      </c>
      <c r="D14" s="122"/>
      <c r="E14" s="84" t="s">
        <v>19</v>
      </c>
      <c r="F14" s="191">
        <f>SUM(F13:F13)</f>
        <v>0</v>
      </c>
      <c r="G14" s="29" t="s">
        <v>19</v>
      </c>
      <c r="H14" s="23" t="s">
        <v>19</v>
      </c>
      <c r="I14" s="18" t="s">
        <v>19</v>
      </c>
      <c r="J14" s="33"/>
    </row>
    <row r="15" spans="1:10">
      <c r="A15" s="2"/>
      <c r="B15" s="66" t="s">
        <v>28</v>
      </c>
      <c r="C15" s="2"/>
      <c r="D15" s="2"/>
      <c r="E15" s="2"/>
      <c r="F15" s="57"/>
      <c r="G15" s="38"/>
      <c r="H15" s="34"/>
      <c r="I15" s="20"/>
      <c r="J15" s="33"/>
    </row>
    <row r="16" spans="1:10" ht="40.5" customHeight="1">
      <c r="A16" s="2"/>
      <c r="B16" s="201" t="s">
        <v>48</v>
      </c>
      <c r="C16" s="201"/>
      <c r="D16" s="201"/>
      <c r="E16" s="201"/>
      <c r="F16" s="201"/>
      <c r="G16" s="201"/>
      <c r="H16" s="201"/>
      <c r="I16" s="201"/>
      <c r="J16" s="33"/>
    </row>
    <row r="17" spans="1:10">
      <c r="A17" s="1"/>
      <c r="B17" s="24" t="s">
        <v>39</v>
      </c>
      <c r="C17" s="2"/>
      <c r="D17" s="2"/>
      <c r="E17" s="38"/>
      <c r="F17" s="38"/>
      <c r="G17" s="34"/>
      <c r="H17" s="25"/>
      <c r="I17" s="20"/>
      <c r="J17" s="33"/>
    </row>
    <row r="18" spans="1:10" ht="30">
      <c r="A18" s="3" t="s">
        <v>0</v>
      </c>
      <c r="B18" s="39" t="s">
        <v>6</v>
      </c>
      <c r="C18" s="3" t="s">
        <v>1</v>
      </c>
      <c r="D18" s="121" t="s">
        <v>85</v>
      </c>
      <c r="E18" s="121" t="s">
        <v>68</v>
      </c>
      <c r="F18" s="55" t="s">
        <v>24</v>
      </c>
      <c r="G18" s="3" t="s">
        <v>18</v>
      </c>
      <c r="H18" s="3" t="s">
        <v>66</v>
      </c>
      <c r="I18" s="3" t="s">
        <v>5</v>
      </c>
      <c r="J18" s="33"/>
    </row>
    <row r="19" spans="1:10" ht="89.25" customHeight="1">
      <c r="A19" s="14">
        <v>1</v>
      </c>
      <c r="B19" s="22" t="s">
        <v>71</v>
      </c>
      <c r="C19" s="14" t="s">
        <v>2</v>
      </c>
      <c r="D19" s="136">
        <v>20</v>
      </c>
      <c r="E19" s="179"/>
      <c r="F19" s="104">
        <f>+E19*D19</f>
        <v>0</v>
      </c>
      <c r="G19" s="61"/>
      <c r="H19" s="110"/>
      <c r="I19" s="74"/>
      <c r="J19" s="33"/>
    </row>
    <row r="20" spans="1:10" ht="18.75" customHeight="1">
      <c r="A20" s="14">
        <v>2</v>
      </c>
      <c r="B20" s="22" t="s">
        <v>50</v>
      </c>
      <c r="C20" s="14" t="s">
        <v>2</v>
      </c>
      <c r="D20" s="136">
        <v>12</v>
      </c>
      <c r="E20" s="179"/>
      <c r="F20" s="104">
        <f t="shared" ref="F20:F28" si="1">+E20*D20</f>
        <v>0</v>
      </c>
      <c r="G20" s="61"/>
      <c r="H20" s="110"/>
      <c r="I20" s="74"/>
      <c r="J20" s="33"/>
    </row>
    <row r="21" spans="1:10" ht="90">
      <c r="A21" s="14">
        <v>3</v>
      </c>
      <c r="B21" s="22" t="s">
        <v>70</v>
      </c>
      <c r="C21" s="14" t="s">
        <v>2</v>
      </c>
      <c r="D21" s="136">
        <v>9</v>
      </c>
      <c r="E21" s="179"/>
      <c r="F21" s="104">
        <f t="shared" si="1"/>
        <v>0</v>
      </c>
      <c r="G21" s="61"/>
      <c r="H21" s="110"/>
      <c r="I21" s="74"/>
      <c r="J21" s="33"/>
    </row>
    <row r="22" spans="1:10" ht="30">
      <c r="A22" s="14">
        <v>4</v>
      </c>
      <c r="B22" s="22" t="s">
        <v>51</v>
      </c>
      <c r="C22" s="14" t="s">
        <v>2</v>
      </c>
      <c r="D22" s="136">
        <v>9</v>
      </c>
      <c r="E22" s="179"/>
      <c r="F22" s="104">
        <f t="shared" si="1"/>
        <v>0</v>
      </c>
      <c r="G22" s="61"/>
      <c r="H22" s="110"/>
      <c r="I22" s="74"/>
      <c r="J22" s="33"/>
    </row>
    <row r="23" spans="1:10" ht="75">
      <c r="A23" s="14">
        <v>5</v>
      </c>
      <c r="B23" s="106" t="s">
        <v>69</v>
      </c>
      <c r="C23" s="14" t="s">
        <v>2</v>
      </c>
      <c r="D23" s="136">
        <v>30</v>
      </c>
      <c r="E23" s="179"/>
      <c r="F23" s="104">
        <f t="shared" si="1"/>
        <v>0</v>
      </c>
      <c r="G23" s="61"/>
      <c r="H23" s="110"/>
      <c r="I23" s="74"/>
      <c r="J23" s="33"/>
    </row>
    <row r="24" spans="1:10">
      <c r="A24" s="72">
        <v>6</v>
      </c>
      <c r="B24" s="79" t="s">
        <v>52</v>
      </c>
      <c r="C24" s="14" t="s">
        <v>2</v>
      </c>
      <c r="D24" s="138">
        <v>30</v>
      </c>
      <c r="E24" s="180"/>
      <c r="F24" s="104">
        <f t="shared" si="1"/>
        <v>0</v>
      </c>
      <c r="G24" s="61"/>
      <c r="H24" s="110"/>
      <c r="I24" s="75"/>
      <c r="J24" s="33"/>
    </row>
    <row r="25" spans="1:10" ht="75">
      <c r="A25" s="14">
        <v>7</v>
      </c>
      <c r="B25" s="22" t="s">
        <v>72</v>
      </c>
      <c r="C25" s="72" t="s">
        <v>2</v>
      </c>
      <c r="D25" s="138">
        <v>24</v>
      </c>
      <c r="E25" s="180"/>
      <c r="F25" s="104">
        <f t="shared" si="1"/>
        <v>0</v>
      </c>
      <c r="G25" s="61"/>
      <c r="H25" s="110"/>
      <c r="I25" s="7"/>
      <c r="J25" s="33"/>
    </row>
    <row r="26" spans="1:10">
      <c r="A26" s="14">
        <v>8</v>
      </c>
      <c r="B26" s="70" t="s">
        <v>32</v>
      </c>
      <c r="C26" s="72" t="s">
        <v>2</v>
      </c>
      <c r="D26" s="138">
        <v>6</v>
      </c>
      <c r="E26" s="180"/>
      <c r="F26" s="104">
        <f t="shared" si="1"/>
        <v>0</v>
      </c>
      <c r="G26" s="61"/>
      <c r="H26" s="110"/>
      <c r="I26" s="7"/>
      <c r="J26" s="33"/>
    </row>
    <row r="27" spans="1:10" ht="75">
      <c r="A27" s="14">
        <v>9</v>
      </c>
      <c r="B27" s="22" t="s">
        <v>53</v>
      </c>
      <c r="C27" s="73" t="s">
        <v>2</v>
      </c>
      <c r="D27" s="139">
        <v>12</v>
      </c>
      <c r="E27" s="181"/>
      <c r="F27" s="104">
        <f t="shared" si="1"/>
        <v>0</v>
      </c>
      <c r="G27" s="61"/>
      <c r="H27" s="110"/>
      <c r="I27" s="7"/>
      <c r="J27" s="33"/>
    </row>
    <row r="28" spans="1:10" ht="20.25" customHeight="1">
      <c r="A28" s="14">
        <v>10</v>
      </c>
      <c r="B28" s="71" t="s">
        <v>54</v>
      </c>
      <c r="C28" s="81" t="s">
        <v>2</v>
      </c>
      <c r="D28" s="140">
        <v>6</v>
      </c>
      <c r="E28" s="182"/>
      <c r="F28" s="104">
        <f t="shared" si="1"/>
        <v>0</v>
      </c>
      <c r="G28" s="61"/>
      <c r="H28" s="110"/>
      <c r="I28" s="7"/>
      <c r="J28" s="33"/>
    </row>
    <row r="29" spans="1:10">
      <c r="A29" s="6"/>
      <c r="B29" s="99" t="s">
        <v>9</v>
      </c>
      <c r="C29" s="31" t="s">
        <v>19</v>
      </c>
      <c r="D29" s="123"/>
      <c r="E29" s="31" t="s">
        <v>19</v>
      </c>
      <c r="F29" s="192">
        <f>SUM(F19:F28)</f>
        <v>0</v>
      </c>
      <c r="G29" s="68" t="s">
        <v>19</v>
      </c>
      <c r="H29" s="40" t="s">
        <v>19</v>
      </c>
      <c r="I29" s="40" t="s">
        <v>19</v>
      </c>
      <c r="J29" s="33"/>
    </row>
    <row r="30" spans="1:10" s="90" customFormat="1" ht="15" customHeight="1">
      <c r="B30" s="129"/>
      <c r="C30" s="130"/>
      <c r="D30" s="130"/>
      <c r="E30" s="130"/>
      <c r="F30" s="130"/>
      <c r="G30" s="130"/>
      <c r="H30" s="130"/>
      <c r="I30" s="130"/>
    </row>
    <row r="31" spans="1:10" s="90" customFormat="1">
      <c r="B31" s="201" t="s">
        <v>48</v>
      </c>
      <c r="C31" s="201"/>
      <c r="D31" s="201"/>
      <c r="E31" s="201"/>
      <c r="F31" s="201"/>
      <c r="G31" s="201"/>
      <c r="H31" s="201"/>
      <c r="I31" s="201"/>
    </row>
    <row r="32" spans="1:10" s="90" customFormat="1">
      <c r="B32" s="184"/>
      <c r="C32" s="184"/>
      <c r="D32" s="184"/>
      <c r="E32" s="184"/>
      <c r="F32" s="184"/>
      <c r="G32" s="184"/>
      <c r="H32" s="184"/>
      <c r="I32" s="184"/>
    </row>
    <row r="33" spans="1:10" s="90" customFormat="1">
      <c r="B33" s="129"/>
      <c r="C33" s="130"/>
      <c r="D33" s="130"/>
      <c r="E33" s="130"/>
      <c r="F33" s="130"/>
      <c r="G33" s="130"/>
      <c r="H33" s="130"/>
      <c r="I33" s="130"/>
    </row>
    <row r="34" spans="1:10">
      <c r="A34" s="107"/>
      <c r="B34" s="24" t="s">
        <v>40</v>
      </c>
      <c r="C34" s="107"/>
      <c r="D34" s="135"/>
      <c r="E34" s="135"/>
      <c r="F34" s="107"/>
      <c r="G34" s="107"/>
      <c r="H34" s="107"/>
      <c r="I34" s="107"/>
      <c r="J34" s="25"/>
    </row>
    <row r="35" spans="1:10" ht="30">
      <c r="A35" s="27" t="s">
        <v>0</v>
      </c>
      <c r="B35" s="3" t="s">
        <v>6</v>
      </c>
      <c r="C35" s="28" t="s">
        <v>1</v>
      </c>
      <c r="D35" s="121" t="s">
        <v>85</v>
      </c>
      <c r="E35" s="121" t="s">
        <v>68</v>
      </c>
      <c r="F35" s="55" t="s">
        <v>24</v>
      </c>
      <c r="G35" s="3" t="s">
        <v>18</v>
      </c>
      <c r="H35" s="3" t="s">
        <v>66</v>
      </c>
      <c r="I35" s="3" t="s">
        <v>5</v>
      </c>
      <c r="J35" s="25"/>
    </row>
    <row r="36" spans="1:10" ht="60">
      <c r="A36" s="14">
        <v>1</v>
      </c>
      <c r="B36" s="22" t="s">
        <v>29</v>
      </c>
      <c r="C36" s="14" t="s">
        <v>2</v>
      </c>
      <c r="D36" s="141">
        <v>12</v>
      </c>
      <c r="E36" s="176"/>
      <c r="F36" s="104">
        <f>+E36*D36</f>
        <v>0</v>
      </c>
      <c r="G36" s="61"/>
      <c r="H36" s="110"/>
      <c r="I36" s="19"/>
      <c r="J36" s="25"/>
    </row>
    <row r="37" spans="1:10" ht="51" customHeight="1">
      <c r="A37" s="15">
        <v>2</v>
      </c>
      <c r="B37" s="54" t="s">
        <v>30</v>
      </c>
      <c r="C37" s="15" t="s">
        <v>2</v>
      </c>
      <c r="D37" s="142">
        <v>6</v>
      </c>
      <c r="E37" s="177"/>
      <c r="F37" s="104">
        <f t="shared" ref="F37:F38" si="2">+E37*D37</f>
        <v>0</v>
      </c>
      <c r="G37" s="61"/>
      <c r="H37" s="112"/>
      <c r="I37" s="60"/>
      <c r="J37" s="25"/>
    </row>
    <row r="38" spans="1:10" ht="60">
      <c r="A38" s="16">
        <v>3</v>
      </c>
      <c r="B38" s="80" t="s">
        <v>31</v>
      </c>
      <c r="C38" s="16" t="s">
        <v>2</v>
      </c>
      <c r="D38" s="124">
        <v>18</v>
      </c>
      <c r="E38" s="178"/>
      <c r="F38" s="104">
        <f t="shared" si="2"/>
        <v>0</v>
      </c>
      <c r="G38" s="61"/>
      <c r="H38" s="110"/>
      <c r="I38" s="19"/>
      <c r="J38" s="25"/>
    </row>
    <row r="39" spans="1:10">
      <c r="A39" s="97"/>
      <c r="B39" s="98" t="s">
        <v>22</v>
      </c>
      <c r="C39" s="96" t="s">
        <v>19</v>
      </c>
      <c r="D39" s="143"/>
      <c r="E39" s="94" t="s">
        <v>19</v>
      </c>
      <c r="F39" s="189">
        <f>+F38+F37+F36</f>
        <v>0</v>
      </c>
      <c r="G39" s="95" t="s">
        <v>19</v>
      </c>
      <c r="H39" s="95" t="s">
        <v>19</v>
      </c>
      <c r="I39" s="95" t="s">
        <v>19</v>
      </c>
      <c r="J39" s="33"/>
    </row>
    <row r="40" spans="1:10">
      <c r="A40" s="17"/>
      <c r="B40" s="69" t="s">
        <v>28</v>
      </c>
      <c r="C40" s="76"/>
      <c r="D40" s="76"/>
      <c r="E40" s="76"/>
      <c r="F40" s="53"/>
      <c r="G40" s="43"/>
      <c r="H40" s="43"/>
      <c r="I40" s="43"/>
      <c r="J40" s="33"/>
    </row>
    <row r="41" spans="1:10">
      <c r="A41" s="17"/>
      <c r="B41" s="67" t="s">
        <v>109</v>
      </c>
      <c r="C41" s="76"/>
      <c r="D41" s="76"/>
      <c r="E41" s="76"/>
      <c r="F41" s="53"/>
      <c r="G41" s="43"/>
      <c r="H41" s="43"/>
      <c r="I41" s="43"/>
      <c r="J41" s="33"/>
    </row>
    <row r="42" spans="1:10">
      <c r="A42" s="17"/>
      <c r="B42" s="69"/>
      <c r="C42" s="17"/>
      <c r="D42" s="10"/>
      <c r="E42" s="46"/>
      <c r="F42" s="53"/>
      <c r="G42" s="43"/>
      <c r="H42" s="43"/>
      <c r="I42" s="43"/>
      <c r="J42" s="33"/>
    </row>
    <row r="43" spans="1:10">
      <c r="A43" s="202" t="s">
        <v>35</v>
      </c>
      <c r="B43" s="202"/>
      <c r="C43" s="202"/>
      <c r="D43" s="202"/>
      <c r="E43" s="202"/>
      <c r="F43" s="202"/>
      <c r="G43" s="202"/>
      <c r="H43" s="202"/>
      <c r="I43" s="202"/>
      <c r="J43" s="25"/>
    </row>
    <row r="44" spans="1:10">
      <c r="A44" s="109"/>
      <c r="B44" s="24" t="s">
        <v>41</v>
      </c>
      <c r="C44" s="26"/>
      <c r="D44" s="13"/>
      <c r="E44" s="26"/>
      <c r="F44" s="58"/>
      <c r="G44" s="26"/>
      <c r="H44" s="13"/>
      <c r="I44" s="25"/>
      <c r="J44" s="25"/>
    </row>
    <row r="45" spans="1:10" ht="30">
      <c r="A45" s="27" t="s">
        <v>0</v>
      </c>
      <c r="B45" s="3" t="s">
        <v>6</v>
      </c>
      <c r="C45" s="28" t="s">
        <v>1</v>
      </c>
      <c r="D45" s="121" t="s">
        <v>85</v>
      </c>
      <c r="E45" s="121" t="s">
        <v>68</v>
      </c>
      <c r="F45" s="55" t="s">
        <v>24</v>
      </c>
      <c r="G45" s="3" t="s">
        <v>18</v>
      </c>
      <c r="H45" s="3" t="s">
        <v>66</v>
      </c>
      <c r="I45" s="3" t="s">
        <v>5</v>
      </c>
      <c r="J45" s="25"/>
    </row>
    <row r="46" spans="1:10" ht="45">
      <c r="A46" s="31">
        <v>1</v>
      </c>
      <c r="B46" s="62" t="s">
        <v>26</v>
      </c>
      <c r="C46" s="18" t="s">
        <v>2</v>
      </c>
      <c r="D46" s="125">
        <v>2</v>
      </c>
      <c r="E46" s="178"/>
      <c r="F46" s="104">
        <f>+E46*D46</f>
        <v>0</v>
      </c>
      <c r="G46" s="61"/>
      <c r="H46" s="113"/>
      <c r="I46" s="19"/>
      <c r="J46" s="25"/>
    </row>
    <row r="47" spans="1:10" ht="30" customHeight="1">
      <c r="A47" s="31">
        <v>2</v>
      </c>
      <c r="B47" s="22" t="s">
        <v>14</v>
      </c>
      <c r="C47" s="18" t="s">
        <v>2</v>
      </c>
      <c r="D47" s="125">
        <v>2</v>
      </c>
      <c r="E47" s="175"/>
      <c r="F47" s="104">
        <f t="shared" ref="F47:F51" si="3">+E47*D47</f>
        <v>0</v>
      </c>
      <c r="G47" s="61"/>
      <c r="H47" s="113"/>
      <c r="I47" s="19"/>
      <c r="J47" s="25"/>
    </row>
    <row r="48" spans="1:10" ht="45">
      <c r="A48" s="31">
        <v>3</v>
      </c>
      <c r="B48" s="22" t="s">
        <v>15</v>
      </c>
      <c r="C48" s="18" t="s">
        <v>2</v>
      </c>
      <c r="D48" s="125">
        <v>2</v>
      </c>
      <c r="E48" s="175"/>
      <c r="F48" s="104">
        <f t="shared" si="3"/>
        <v>0</v>
      </c>
      <c r="G48" s="61"/>
      <c r="H48" s="113"/>
      <c r="I48" s="19"/>
      <c r="J48" s="25"/>
    </row>
    <row r="49" spans="1:10" ht="30">
      <c r="A49" s="31">
        <v>4</v>
      </c>
      <c r="B49" s="22" t="s">
        <v>110</v>
      </c>
      <c r="C49" s="18" t="s">
        <v>33</v>
      </c>
      <c r="D49" s="125">
        <v>1</v>
      </c>
      <c r="E49" s="175"/>
      <c r="F49" s="104">
        <f t="shared" si="3"/>
        <v>0</v>
      </c>
      <c r="G49" s="61"/>
      <c r="H49" s="113"/>
      <c r="I49" s="19"/>
      <c r="J49" s="25"/>
    </row>
    <row r="50" spans="1:10">
      <c r="A50" s="87">
        <v>5</v>
      </c>
      <c r="B50" s="54" t="s">
        <v>16</v>
      </c>
      <c r="C50" s="52" t="s">
        <v>2</v>
      </c>
      <c r="D50" s="144">
        <v>4</v>
      </c>
      <c r="E50" s="187"/>
      <c r="F50" s="104">
        <f t="shared" si="3"/>
        <v>0</v>
      </c>
      <c r="G50" s="61"/>
      <c r="H50" s="114"/>
      <c r="I50" s="60"/>
      <c r="J50" s="25"/>
    </row>
    <row r="51" spans="1:10">
      <c r="A51" s="31">
        <v>6</v>
      </c>
      <c r="B51" s="88" t="s">
        <v>17</v>
      </c>
      <c r="C51" s="18" t="s">
        <v>2</v>
      </c>
      <c r="D51" s="126">
        <v>4</v>
      </c>
      <c r="E51" s="175"/>
      <c r="F51" s="104">
        <f t="shared" si="3"/>
        <v>0</v>
      </c>
      <c r="G51" s="61"/>
      <c r="H51" s="113"/>
      <c r="I51" s="19"/>
      <c r="J51" s="25"/>
    </row>
    <row r="52" spans="1:10">
      <c r="A52" s="31"/>
      <c r="B52" s="101" t="s">
        <v>9</v>
      </c>
      <c r="C52" s="82" t="s">
        <v>19</v>
      </c>
      <c r="D52" s="127"/>
      <c r="E52" s="82" t="s">
        <v>19</v>
      </c>
      <c r="F52" s="193">
        <f>SUM(F46:F51)</f>
        <v>0</v>
      </c>
      <c r="G52" s="32" t="s">
        <v>19</v>
      </c>
      <c r="H52" s="32" t="s">
        <v>19</v>
      </c>
      <c r="I52" s="32" t="s">
        <v>19</v>
      </c>
      <c r="J52" s="33"/>
    </row>
    <row r="53" spans="1:10">
      <c r="A53" s="42"/>
      <c r="B53" s="45"/>
      <c r="C53" s="76"/>
      <c r="D53" s="76"/>
      <c r="E53" s="76"/>
      <c r="F53" s="53"/>
      <c r="G53" s="46"/>
      <c r="H53" s="46"/>
      <c r="I53" s="46"/>
      <c r="J53" s="33"/>
    </row>
    <row r="54" spans="1:10">
      <c r="A54" s="42"/>
      <c r="B54" s="69" t="s">
        <v>42</v>
      </c>
      <c r="C54" s="76"/>
      <c r="D54" s="76"/>
      <c r="E54" s="76"/>
      <c r="F54" s="53"/>
      <c r="G54" s="46"/>
      <c r="H54" s="46"/>
      <c r="I54" s="46"/>
      <c r="J54" s="33"/>
    </row>
    <row r="55" spans="1:10" ht="30">
      <c r="A55" s="27" t="s">
        <v>0</v>
      </c>
      <c r="B55" s="3" t="s">
        <v>6</v>
      </c>
      <c r="C55" s="3" t="s">
        <v>1</v>
      </c>
      <c r="D55" s="121" t="s">
        <v>85</v>
      </c>
      <c r="E55" s="121" t="s">
        <v>68</v>
      </c>
      <c r="F55" s="55" t="s">
        <v>24</v>
      </c>
      <c r="G55" s="3" t="s">
        <v>18</v>
      </c>
      <c r="H55" s="3" t="s">
        <v>66</v>
      </c>
      <c r="I55" s="3" t="s">
        <v>5</v>
      </c>
      <c r="J55" s="25"/>
    </row>
    <row r="56" spans="1:10" ht="60">
      <c r="A56" s="31">
        <v>1</v>
      </c>
      <c r="B56" s="22" t="s">
        <v>86</v>
      </c>
      <c r="C56" s="18" t="s">
        <v>2</v>
      </c>
      <c r="D56" s="131">
        <v>2</v>
      </c>
      <c r="E56" s="175"/>
      <c r="F56" s="91">
        <f>+E56*D56</f>
        <v>0</v>
      </c>
      <c r="G56" s="61">
        <v>8</v>
      </c>
      <c r="H56" s="108"/>
      <c r="I56" s="19"/>
      <c r="J56" s="25"/>
    </row>
    <row r="57" spans="1:10">
      <c r="A57" s="31"/>
      <c r="B57" s="102" t="s">
        <v>9</v>
      </c>
      <c r="C57" s="82" t="s">
        <v>19</v>
      </c>
      <c r="D57" s="127"/>
      <c r="E57" s="82" t="s">
        <v>19</v>
      </c>
      <c r="F57" s="193">
        <f>+F56</f>
        <v>0</v>
      </c>
      <c r="G57" s="47" t="s">
        <v>19</v>
      </c>
      <c r="H57" s="32" t="s">
        <v>19</v>
      </c>
      <c r="I57" s="32" t="s">
        <v>19</v>
      </c>
      <c r="J57" s="25"/>
    </row>
    <row r="58" spans="1:10">
      <c r="A58" s="42"/>
      <c r="B58" s="45"/>
      <c r="C58" s="76"/>
      <c r="D58" s="76"/>
      <c r="E58" s="76"/>
      <c r="F58" s="53"/>
      <c r="G58" s="53"/>
      <c r="H58" s="46"/>
      <c r="I58" s="46"/>
      <c r="J58" s="25"/>
    </row>
    <row r="59" spans="1:10">
      <c r="A59" s="76"/>
      <c r="B59" s="85" t="s">
        <v>43</v>
      </c>
      <c r="C59" s="8"/>
      <c r="D59" s="8"/>
      <c r="E59" s="46"/>
      <c r="F59" s="46"/>
      <c r="G59" s="76"/>
      <c r="H59" s="20"/>
      <c r="I59" s="20"/>
      <c r="J59" s="25"/>
    </row>
    <row r="60" spans="1:10" ht="30">
      <c r="A60" s="3" t="s">
        <v>0</v>
      </c>
      <c r="B60" s="3" t="s">
        <v>6</v>
      </c>
      <c r="C60" s="3" t="s">
        <v>1</v>
      </c>
      <c r="D60" s="121" t="s">
        <v>85</v>
      </c>
      <c r="E60" s="121" t="s">
        <v>68</v>
      </c>
      <c r="F60" s="55" t="s">
        <v>24</v>
      </c>
      <c r="G60" s="3" t="s">
        <v>18</v>
      </c>
      <c r="H60" s="3" t="s">
        <v>66</v>
      </c>
      <c r="I60" s="3" t="s">
        <v>5</v>
      </c>
      <c r="J60" s="25"/>
    </row>
    <row r="61" spans="1:10" ht="30">
      <c r="A61" s="18">
        <v>1</v>
      </c>
      <c r="B61" s="78" t="s">
        <v>73</v>
      </c>
      <c r="C61" s="18" t="s">
        <v>2</v>
      </c>
      <c r="D61" s="126">
        <v>1</v>
      </c>
      <c r="E61" s="178"/>
      <c r="F61" s="104">
        <f>+E61*D61</f>
        <v>0</v>
      </c>
      <c r="G61" s="61"/>
      <c r="H61" s="107"/>
      <c r="I61" s="19"/>
      <c r="J61" s="25"/>
    </row>
    <row r="62" spans="1:10" ht="30">
      <c r="A62" s="18">
        <v>2</v>
      </c>
      <c r="B62" s="51" t="s">
        <v>20</v>
      </c>
      <c r="C62" s="18" t="s">
        <v>2</v>
      </c>
      <c r="D62" s="126">
        <v>4</v>
      </c>
      <c r="E62" s="178"/>
      <c r="F62" s="104">
        <f t="shared" ref="F62:F63" si="4">+E62*D62</f>
        <v>0</v>
      </c>
      <c r="G62" s="61"/>
      <c r="H62" s="115"/>
      <c r="I62" s="19"/>
      <c r="J62" s="25"/>
    </row>
    <row r="63" spans="1:10">
      <c r="A63" s="18">
        <v>3</v>
      </c>
      <c r="B63" s="51" t="s">
        <v>21</v>
      </c>
      <c r="C63" s="18" t="s">
        <v>2</v>
      </c>
      <c r="D63" s="126">
        <v>4</v>
      </c>
      <c r="E63" s="178"/>
      <c r="F63" s="104">
        <f t="shared" si="4"/>
        <v>0</v>
      </c>
      <c r="G63" s="61"/>
      <c r="H63" s="115"/>
      <c r="I63" s="19"/>
      <c r="J63" s="25"/>
    </row>
    <row r="64" spans="1:10">
      <c r="A64" s="31"/>
      <c r="B64" s="103" t="s">
        <v>9</v>
      </c>
      <c r="C64" s="82" t="s">
        <v>19</v>
      </c>
      <c r="D64" s="127"/>
      <c r="E64" s="82" t="s">
        <v>19</v>
      </c>
      <c r="F64" s="193">
        <f>SUM(F61:F63)</f>
        <v>0</v>
      </c>
      <c r="G64" s="32" t="s">
        <v>19</v>
      </c>
      <c r="H64" s="31" t="s">
        <v>19</v>
      </c>
      <c r="I64" s="31" t="s">
        <v>19</v>
      </c>
      <c r="J64" s="33"/>
    </row>
    <row r="65" spans="1:10">
      <c r="A65" s="42"/>
      <c r="B65" s="45"/>
      <c r="C65" s="76"/>
      <c r="D65" s="76"/>
      <c r="E65" s="76"/>
      <c r="F65" s="53"/>
      <c r="G65" s="46"/>
      <c r="H65" s="42"/>
      <c r="I65" s="42"/>
      <c r="J65" s="33"/>
    </row>
    <row r="66" spans="1:10">
      <c r="A66" s="42"/>
      <c r="B66" s="45"/>
      <c r="C66" s="76"/>
      <c r="D66" s="76"/>
      <c r="E66" s="92"/>
      <c r="F66" s="53"/>
      <c r="G66" s="46"/>
      <c r="H66" s="42"/>
      <c r="I66" s="42"/>
      <c r="J66" s="33"/>
    </row>
    <row r="67" spans="1:10">
      <c r="A67" s="76"/>
      <c r="B67" s="85" t="s">
        <v>44</v>
      </c>
      <c r="C67" s="8"/>
      <c r="D67" s="2"/>
      <c r="E67" s="8"/>
      <c r="F67" s="46"/>
      <c r="G67" s="8"/>
      <c r="H67" s="42"/>
      <c r="I67" s="42"/>
      <c r="J67" s="25"/>
    </row>
    <row r="68" spans="1:10" ht="30">
      <c r="A68" s="3" t="s">
        <v>0</v>
      </c>
      <c r="B68" s="3" t="s">
        <v>6</v>
      </c>
      <c r="C68" s="37" t="s">
        <v>1</v>
      </c>
      <c r="D68" s="121" t="s">
        <v>85</v>
      </c>
      <c r="E68" s="121" t="s">
        <v>68</v>
      </c>
      <c r="F68" s="55" t="s">
        <v>24</v>
      </c>
      <c r="G68" s="3" t="s">
        <v>18</v>
      </c>
      <c r="H68" s="3" t="s">
        <v>66</v>
      </c>
      <c r="I68" s="3" t="s">
        <v>5</v>
      </c>
      <c r="J68" s="25"/>
    </row>
    <row r="69" spans="1:10" ht="45">
      <c r="A69" s="18">
        <v>1</v>
      </c>
      <c r="B69" s="78" t="s">
        <v>64</v>
      </c>
      <c r="C69" s="18" t="s">
        <v>2</v>
      </c>
      <c r="D69" s="126">
        <v>30</v>
      </c>
      <c r="E69" s="186"/>
      <c r="F69" s="104">
        <f>+E69*D69</f>
        <v>0</v>
      </c>
      <c r="G69" s="61"/>
      <c r="H69" s="108"/>
      <c r="I69" s="19"/>
      <c r="J69" s="25"/>
    </row>
    <row r="70" spans="1:10">
      <c r="A70" s="18">
        <v>2</v>
      </c>
      <c r="B70" s="111" t="s">
        <v>63</v>
      </c>
      <c r="C70" s="18" t="s">
        <v>10</v>
      </c>
      <c r="D70" s="126">
        <v>6</v>
      </c>
      <c r="E70" s="186"/>
      <c r="F70" s="104">
        <f t="shared" ref="F70:F81" si="5">+E70*D70</f>
        <v>0</v>
      </c>
      <c r="G70" s="61"/>
      <c r="H70" s="116"/>
      <c r="I70" s="19"/>
      <c r="J70" s="25"/>
    </row>
    <row r="71" spans="1:10" ht="30">
      <c r="A71" s="18">
        <v>3</v>
      </c>
      <c r="B71" s="51" t="s">
        <v>65</v>
      </c>
      <c r="C71" s="18" t="s">
        <v>10</v>
      </c>
      <c r="D71" s="126">
        <v>4</v>
      </c>
      <c r="E71" s="186"/>
      <c r="F71" s="104">
        <f t="shared" si="5"/>
        <v>0</v>
      </c>
      <c r="G71" s="61"/>
      <c r="H71" s="116"/>
      <c r="I71" s="19"/>
      <c r="J71" s="25"/>
    </row>
    <row r="72" spans="1:10">
      <c r="A72" s="18">
        <v>4</v>
      </c>
      <c r="B72" s="51" t="s">
        <v>62</v>
      </c>
      <c r="C72" s="18" t="s">
        <v>10</v>
      </c>
      <c r="D72" s="126">
        <v>1</v>
      </c>
      <c r="E72" s="186"/>
      <c r="F72" s="104">
        <f t="shared" si="5"/>
        <v>0</v>
      </c>
      <c r="G72" s="61"/>
      <c r="H72" s="116"/>
      <c r="I72" s="19"/>
      <c r="J72" s="25"/>
    </row>
    <row r="73" spans="1:10">
      <c r="A73" s="18">
        <v>5</v>
      </c>
      <c r="B73" s="51" t="s">
        <v>36</v>
      </c>
      <c r="C73" s="18" t="s">
        <v>10</v>
      </c>
      <c r="D73" s="126">
        <v>1</v>
      </c>
      <c r="E73" s="186"/>
      <c r="F73" s="104">
        <f t="shared" si="5"/>
        <v>0</v>
      </c>
      <c r="G73" s="61"/>
      <c r="H73" s="116"/>
      <c r="I73" s="19"/>
      <c r="J73" s="25"/>
    </row>
    <row r="74" spans="1:10">
      <c r="A74" s="126"/>
      <c r="B74" s="51" t="s">
        <v>67</v>
      </c>
      <c r="C74" s="126" t="s">
        <v>10</v>
      </c>
      <c r="D74" s="126">
        <v>1</v>
      </c>
      <c r="E74" s="186"/>
      <c r="F74" s="104">
        <f t="shared" si="5"/>
        <v>0</v>
      </c>
      <c r="G74" s="132"/>
      <c r="H74" s="133"/>
      <c r="I74" s="134"/>
      <c r="J74" s="25"/>
    </row>
    <row r="75" spans="1:10">
      <c r="A75" s="18">
        <v>6</v>
      </c>
      <c r="B75" s="51" t="s">
        <v>61</v>
      </c>
      <c r="C75" s="18" t="s">
        <v>10</v>
      </c>
      <c r="D75" s="126">
        <v>4</v>
      </c>
      <c r="E75" s="186"/>
      <c r="F75" s="104">
        <f t="shared" si="5"/>
        <v>0</v>
      </c>
      <c r="G75" s="61"/>
      <c r="H75" s="113"/>
      <c r="I75" s="19"/>
      <c r="J75" s="25"/>
    </row>
    <row r="76" spans="1:10">
      <c r="A76" s="18">
        <v>7</v>
      </c>
      <c r="B76" s="51" t="s">
        <v>60</v>
      </c>
      <c r="C76" s="18" t="s">
        <v>2</v>
      </c>
      <c r="D76" s="126">
        <v>2</v>
      </c>
      <c r="E76" s="186"/>
      <c r="F76" s="104">
        <f t="shared" si="5"/>
        <v>0</v>
      </c>
      <c r="G76" s="61"/>
      <c r="H76" s="116"/>
      <c r="I76" s="19"/>
      <c r="J76" s="25"/>
    </row>
    <row r="77" spans="1:10">
      <c r="A77" s="18">
        <v>8</v>
      </c>
      <c r="B77" s="51" t="s">
        <v>59</v>
      </c>
      <c r="C77" s="18" t="s">
        <v>2</v>
      </c>
      <c r="D77" s="126">
        <v>2</v>
      </c>
      <c r="E77" s="186"/>
      <c r="F77" s="104">
        <f t="shared" si="5"/>
        <v>0</v>
      </c>
      <c r="G77" s="61"/>
      <c r="H77" s="116"/>
      <c r="I77" s="19"/>
      <c r="J77" s="25"/>
    </row>
    <row r="78" spans="1:10">
      <c r="A78" s="18">
        <v>9</v>
      </c>
      <c r="B78" s="51" t="s">
        <v>58</v>
      </c>
      <c r="C78" s="18" t="s">
        <v>2</v>
      </c>
      <c r="D78" s="126">
        <v>6</v>
      </c>
      <c r="E78" s="186"/>
      <c r="F78" s="104">
        <f t="shared" si="5"/>
        <v>0</v>
      </c>
      <c r="G78" s="61"/>
      <c r="H78" s="116"/>
      <c r="I78" s="19"/>
      <c r="J78" s="25"/>
    </row>
    <row r="79" spans="1:10">
      <c r="A79" s="18">
        <v>10</v>
      </c>
      <c r="B79" s="51" t="s">
        <v>57</v>
      </c>
      <c r="C79" s="18" t="s">
        <v>2</v>
      </c>
      <c r="D79" s="126">
        <v>6</v>
      </c>
      <c r="E79" s="186"/>
      <c r="F79" s="104">
        <f t="shared" si="5"/>
        <v>0</v>
      </c>
      <c r="G79" s="61"/>
      <c r="H79" s="116"/>
      <c r="I79" s="19"/>
      <c r="J79" s="25"/>
    </row>
    <row r="80" spans="1:10">
      <c r="A80" s="18">
        <v>11</v>
      </c>
      <c r="B80" s="51" t="s">
        <v>56</v>
      </c>
      <c r="C80" s="18" t="s">
        <v>2</v>
      </c>
      <c r="D80" s="126">
        <v>6</v>
      </c>
      <c r="E80" s="186"/>
      <c r="F80" s="104">
        <f t="shared" si="5"/>
        <v>0</v>
      </c>
      <c r="G80" s="61"/>
      <c r="H80" s="116"/>
      <c r="I80" s="19"/>
      <c r="J80" s="25"/>
    </row>
    <row r="81" spans="1:10">
      <c r="A81" s="18">
        <v>12</v>
      </c>
      <c r="B81" s="51" t="s">
        <v>55</v>
      </c>
      <c r="C81" s="18" t="s">
        <v>2</v>
      </c>
      <c r="D81" s="126">
        <v>3</v>
      </c>
      <c r="E81" s="186"/>
      <c r="F81" s="104">
        <f t="shared" si="5"/>
        <v>0</v>
      </c>
      <c r="G81" s="61"/>
      <c r="H81" s="116"/>
      <c r="I81" s="19"/>
      <c r="J81" s="25"/>
    </row>
    <row r="82" spans="1:10">
      <c r="A82" s="18" t="s">
        <v>19</v>
      </c>
      <c r="B82" s="89" t="s">
        <v>22</v>
      </c>
      <c r="C82" s="83" t="s">
        <v>19</v>
      </c>
      <c r="D82" s="128"/>
      <c r="E82" s="83" t="s">
        <v>19</v>
      </c>
      <c r="F82" s="194">
        <f>SUM(F69:F81)</f>
        <v>0</v>
      </c>
      <c r="G82" s="32" t="s">
        <v>19</v>
      </c>
      <c r="H82" s="32" t="s">
        <v>19</v>
      </c>
      <c r="I82" s="32" t="s">
        <v>19</v>
      </c>
      <c r="J82" s="33"/>
    </row>
    <row r="83" spans="1:10" ht="24.75" customHeight="1">
      <c r="A83" s="195" t="s">
        <v>46</v>
      </c>
      <c r="B83" s="196"/>
      <c r="C83" s="196"/>
      <c r="D83" s="197"/>
      <c r="E83" s="196"/>
      <c r="F83" s="196"/>
      <c r="G83" s="196"/>
      <c r="H83" s="196"/>
      <c r="I83" s="198"/>
      <c r="J83" s="33"/>
    </row>
    <row r="84" spans="1:10" ht="24.75" customHeight="1">
      <c r="A84" s="185"/>
      <c r="B84" s="185"/>
      <c r="C84" s="185"/>
      <c r="D84" s="185"/>
      <c r="E84" s="185"/>
      <c r="F84" s="185"/>
      <c r="G84" s="185"/>
      <c r="H84" s="185"/>
      <c r="I84" s="185"/>
      <c r="J84" s="33"/>
    </row>
    <row r="85" spans="1:10">
      <c r="A85" s="77"/>
      <c r="B85" s="86" t="s">
        <v>45</v>
      </c>
      <c r="C85" s="8"/>
      <c r="D85" s="2"/>
      <c r="E85" s="46"/>
      <c r="F85" s="46"/>
      <c r="G85" s="46"/>
      <c r="H85" s="20"/>
      <c r="I85" s="20"/>
      <c r="J85" s="25"/>
    </row>
    <row r="86" spans="1:10" ht="59.25" customHeight="1">
      <c r="A86" s="3" t="s">
        <v>0</v>
      </c>
      <c r="B86" s="3" t="s">
        <v>6</v>
      </c>
      <c r="C86" s="3" t="s">
        <v>1</v>
      </c>
      <c r="D86" s="121" t="s">
        <v>85</v>
      </c>
      <c r="E86" s="121" t="s">
        <v>68</v>
      </c>
      <c r="F86" s="55" t="s">
        <v>24</v>
      </c>
      <c r="G86" s="3" t="s">
        <v>18</v>
      </c>
      <c r="H86" s="3" t="s">
        <v>66</v>
      </c>
      <c r="I86" s="3" t="s">
        <v>5</v>
      </c>
      <c r="J86" s="25"/>
    </row>
    <row r="87" spans="1:10" ht="45">
      <c r="A87" s="18">
        <v>1</v>
      </c>
      <c r="B87" s="78" t="s">
        <v>11</v>
      </c>
      <c r="C87" s="18" t="s">
        <v>2</v>
      </c>
      <c r="D87" s="126">
        <v>4</v>
      </c>
      <c r="E87" s="178"/>
      <c r="F87" s="104">
        <f>+E87*D87</f>
        <v>0</v>
      </c>
      <c r="G87" s="61"/>
      <c r="H87" s="117"/>
      <c r="I87" s="19"/>
      <c r="J87" s="25"/>
    </row>
    <row r="88" spans="1:10" ht="45">
      <c r="A88" s="18">
        <v>2</v>
      </c>
      <c r="B88" s="51" t="s">
        <v>12</v>
      </c>
      <c r="C88" s="18" t="s">
        <v>2</v>
      </c>
      <c r="D88" s="126">
        <v>2</v>
      </c>
      <c r="E88" s="178"/>
      <c r="F88" s="104">
        <f t="shared" ref="F88:F92" si="6">+E88*D88</f>
        <v>0</v>
      </c>
      <c r="G88" s="61"/>
      <c r="H88" s="117"/>
      <c r="I88" s="19"/>
      <c r="J88" s="25"/>
    </row>
    <row r="89" spans="1:10" ht="30">
      <c r="A89" s="18">
        <v>3</v>
      </c>
      <c r="B89" s="51" t="s">
        <v>23</v>
      </c>
      <c r="C89" s="18" t="s">
        <v>10</v>
      </c>
      <c r="D89" s="126">
        <v>1</v>
      </c>
      <c r="E89" s="178"/>
      <c r="F89" s="104">
        <f t="shared" si="6"/>
        <v>0</v>
      </c>
      <c r="G89" s="61"/>
      <c r="H89" s="117"/>
      <c r="I89" s="19"/>
      <c r="J89" s="25"/>
    </row>
    <row r="90" spans="1:10" ht="45">
      <c r="A90" s="18">
        <v>4</v>
      </c>
      <c r="B90" s="51" t="s">
        <v>13</v>
      </c>
      <c r="C90" s="18" t="s">
        <v>2</v>
      </c>
      <c r="D90" s="126">
        <v>4</v>
      </c>
      <c r="E90" s="178"/>
      <c r="F90" s="104">
        <f t="shared" si="6"/>
        <v>0</v>
      </c>
      <c r="G90" s="61"/>
      <c r="H90" s="117"/>
      <c r="I90" s="19"/>
      <c r="J90" s="25"/>
    </row>
    <row r="91" spans="1:10" ht="45">
      <c r="A91" s="18">
        <v>6</v>
      </c>
      <c r="B91" s="51" t="s">
        <v>25</v>
      </c>
      <c r="C91" s="18" t="s">
        <v>10</v>
      </c>
      <c r="D91" s="126">
        <v>1</v>
      </c>
      <c r="E91" s="178"/>
      <c r="F91" s="104">
        <f t="shared" si="6"/>
        <v>0</v>
      </c>
      <c r="G91" s="61"/>
      <c r="H91" s="117"/>
      <c r="I91" s="19"/>
      <c r="J91" s="25"/>
    </row>
    <row r="92" spans="1:10" ht="30">
      <c r="A92" s="18">
        <v>7</v>
      </c>
      <c r="B92" s="51" t="s">
        <v>34</v>
      </c>
      <c r="C92" s="18" t="s">
        <v>2</v>
      </c>
      <c r="D92" s="126">
        <v>2</v>
      </c>
      <c r="E92" s="178"/>
      <c r="F92" s="104">
        <f t="shared" si="6"/>
        <v>0</v>
      </c>
      <c r="G92" s="61"/>
      <c r="H92" s="118"/>
      <c r="I92" s="19"/>
      <c r="J92" s="25"/>
    </row>
    <row r="93" spans="1:10">
      <c r="A93" s="31" t="s">
        <v>19</v>
      </c>
      <c r="B93" s="102" t="s">
        <v>9</v>
      </c>
      <c r="C93" s="82" t="s">
        <v>19</v>
      </c>
      <c r="D93" s="127"/>
      <c r="E93" s="82" t="s">
        <v>19</v>
      </c>
      <c r="F93" s="193">
        <f>SUM(F87:F92)</f>
        <v>0</v>
      </c>
      <c r="G93" s="32" t="s">
        <v>19</v>
      </c>
      <c r="H93" s="119" t="s">
        <v>19</v>
      </c>
      <c r="I93" s="31" t="s">
        <v>19</v>
      </c>
      <c r="J93" s="33"/>
    </row>
    <row r="94" spans="1:10" ht="27" customHeight="1">
      <c r="A94" s="195" t="s">
        <v>47</v>
      </c>
      <c r="B94" s="196"/>
      <c r="C94" s="196"/>
      <c r="D94" s="197"/>
      <c r="E94" s="196"/>
      <c r="F94" s="196"/>
      <c r="G94" s="196"/>
      <c r="H94" s="196"/>
      <c r="I94" s="198"/>
      <c r="J94" s="33"/>
    </row>
    <row r="95" spans="1:10">
      <c r="A95" s="45"/>
      <c r="B95" s="45"/>
      <c r="C95" s="45"/>
      <c r="D95" s="45"/>
      <c r="E95" s="45"/>
      <c r="F95" s="120"/>
      <c r="G95" s="45"/>
      <c r="H95" s="45"/>
      <c r="I95" s="45"/>
      <c r="J95" s="33"/>
    </row>
    <row r="96" spans="1:10" ht="15.75">
      <c r="A96" s="41"/>
      <c r="B96" s="168" t="s">
        <v>104</v>
      </c>
      <c r="C96" s="12"/>
      <c r="D96" s="12"/>
      <c r="E96" s="1"/>
      <c r="F96" s="105"/>
      <c r="G96" s="1"/>
    </row>
    <row r="97" spans="1:9" ht="30">
      <c r="A97" s="121" t="s">
        <v>0</v>
      </c>
      <c r="B97" s="121" t="s">
        <v>6</v>
      </c>
      <c r="C97" s="121" t="s">
        <v>1</v>
      </c>
      <c r="D97" s="121" t="s">
        <v>85</v>
      </c>
      <c r="E97" s="121" t="s">
        <v>68</v>
      </c>
      <c r="F97" s="159" t="s">
        <v>24</v>
      </c>
      <c r="G97" s="121" t="s">
        <v>18</v>
      </c>
      <c r="H97" s="121" t="s">
        <v>66</v>
      </c>
      <c r="I97" s="121" t="s">
        <v>5</v>
      </c>
    </row>
    <row r="98" spans="1:9" s="145" customFormat="1" ht="45">
      <c r="A98" s="126">
        <v>1</v>
      </c>
      <c r="B98" s="160" t="s">
        <v>87</v>
      </c>
      <c r="C98" s="126" t="s">
        <v>2</v>
      </c>
      <c r="D98" s="126">
        <v>5</v>
      </c>
      <c r="E98" s="178"/>
      <c r="F98" s="104">
        <f>+E98*D98</f>
        <v>0</v>
      </c>
      <c r="G98" s="132"/>
      <c r="H98" s="161"/>
      <c r="I98" s="134"/>
    </row>
    <row r="99" spans="1:9" s="145" customFormat="1" ht="60">
      <c r="A99" s="126">
        <v>2</v>
      </c>
      <c r="B99" s="160" t="s">
        <v>88</v>
      </c>
      <c r="C99" s="126" t="s">
        <v>2</v>
      </c>
      <c r="D99" s="126">
        <v>2</v>
      </c>
      <c r="E99" s="178"/>
      <c r="F99" s="104">
        <f t="shared" ref="F99:F118" si="7">+E99*D99</f>
        <v>0</v>
      </c>
      <c r="G99" s="132"/>
      <c r="H99" s="162"/>
      <c r="I99" s="163"/>
    </row>
    <row r="100" spans="1:9" s="145" customFormat="1" ht="30">
      <c r="A100" s="164">
        <v>3</v>
      </c>
      <c r="B100" s="165" t="s">
        <v>89</v>
      </c>
      <c r="C100" s="126" t="s">
        <v>2</v>
      </c>
      <c r="D100" s="126">
        <v>2</v>
      </c>
      <c r="E100" s="178"/>
      <c r="F100" s="104">
        <f t="shared" si="7"/>
        <v>0</v>
      </c>
      <c r="G100" s="132"/>
      <c r="H100" s="161"/>
      <c r="I100" s="134"/>
    </row>
    <row r="101" spans="1:9" s="145" customFormat="1" ht="30">
      <c r="A101" s="126">
        <v>4</v>
      </c>
      <c r="B101" s="160" t="s">
        <v>90</v>
      </c>
      <c r="C101" s="126" t="s">
        <v>2</v>
      </c>
      <c r="D101" s="126">
        <v>2</v>
      </c>
      <c r="E101" s="178"/>
      <c r="F101" s="104">
        <f t="shared" si="7"/>
        <v>0</v>
      </c>
      <c r="G101" s="132"/>
      <c r="H101" s="161"/>
      <c r="I101" s="134"/>
    </row>
    <row r="102" spans="1:9" s="145" customFormat="1" ht="52.5" customHeight="1">
      <c r="A102" s="126">
        <v>5</v>
      </c>
      <c r="B102" s="160" t="s">
        <v>91</v>
      </c>
      <c r="C102" s="126" t="s">
        <v>2</v>
      </c>
      <c r="D102" s="126">
        <v>2</v>
      </c>
      <c r="E102" s="178"/>
      <c r="F102" s="104">
        <f t="shared" si="7"/>
        <v>0</v>
      </c>
      <c r="G102" s="132"/>
      <c r="H102" s="161"/>
      <c r="I102" s="134"/>
    </row>
    <row r="103" spans="1:9" s="145" customFormat="1" ht="45">
      <c r="A103" s="126">
        <v>6</v>
      </c>
      <c r="B103" s="160" t="s">
        <v>92</v>
      </c>
      <c r="C103" s="126" t="s">
        <v>2</v>
      </c>
      <c r="D103" s="126">
        <v>2</v>
      </c>
      <c r="E103" s="178"/>
      <c r="F103" s="104">
        <f t="shared" si="7"/>
        <v>0</v>
      </c>
      <c r="G103" s="132"/>
      <c r="H103" s="161"/>
      <c r="I103" s="134"/>
    </row>
    <row r="104" spans="1:9" s="145" customFormat="1" ht="60">
      <c r="A104" s="126">
        <v>7</v>
      </c>
      <c r="B104" s="160" t="s">
        <v>93</v>
      </c>
      <c r="C104" s="126" t="s">
        <v>2</v>
      </c>
      <c r="D104" s="126">
        <v>2</v>
      </c>
      <c r="E104" s="178"/>
      <c r="F104" s="104">
        <f t="shared" si="7"/>
        <v>0</v>
      </c>
      <c r="G104" s="132"/>
      <c r="H104" s="161"/>
      <c r="I104" s="134"/>
    </row>
    <row r="105" spans="1:9" s="145" customFormat="1" ht="45">
      <c r="A105" s="126">
        <v>8</v>
      </c>
      <c r="B105" s="160" t="s">
        <v>94</v>
      </c>
      <c r="C105" s="126" t="s">
        <v>2</v>
      </c>
      <c r="D105" s="126">
        <v>4</v>
      </c>
      <c r="E105" s="178"/>
      <c r="F105" s="104">
        <f t="shared" si="7"/>
        <v>0</v>
      </c>
      <c r="G105" s="132"/>
      <c r="H105" s="161"/>
      <c r="I105" s="134"/>
    </row>
    <row r="106" spans="1:9" s="145" customFormat="1" ht="45">
      <c r="A106" s="126">
        <v>9</v>
      </c>
      <c r="B106" s="160" t="s">
        <v>95</v>
      </c>
      <c r="C106" s="126" t="s">
        <v>2</v>
      </c>
      <c r="D106" s="126">
        <v>3</v>
      </c>
      <c r="E106" s="178"/>
      <c r="F106" s="104">
        <f t="shared" si="7"/>
        <v>0</v>
      </c>
      <c r="G106" s="132"/>
      <c r="H106" s="161"/>
      <c r="I106" s="134"/>
    </row>
    <row r="107" spans="1:9" s="145" customFormat="1" ht="30">
      <c r="A107" s="126">
        <v>10</v>
      </c>
      <c r="B107" s="160" t="s">
        <v>96</v>
      </c>
      <c r="C107" s="126" t="s">
        <v>2</v>
      </c>
      <c r="D107" s="126">
        <v>2</v>
      </c>
      <c r="E107" s="178"/>
      <c r="F107" s="104">
        <f t="shared" si="7"/>
        <v>0</v>
      </c>
      <c r="G107" s="132"/>
      <c r="H107" s="161"/>
      <c r="I107" s="134"/>
    </row>
    <row r="108" spans="1:9" s="145" customFormat="1" ht="45">
      <c r="A108" s="126">
        <v>11</v>
      </c>
      <c r="B108" s="160" t="s">
        <v>97</v>
      </c>
      <c r="C108" s="126" t="s">
        <v>2</v>
      </c>
      <c r="D108" s="126">
        <v>2</v>
      </c>
      <c r="E108" s="178"/>
      <c r="F108" s="104">
        <f t="shared" si="7"/>
        <v>0</v>
      </c>
      <c r="G108" s="132"/>
      <c r="H108" s="161"/>
      <c r="I108" s="134"/>
    </row>
    <row r="109" spans="1:9" s="145" customFormat="1">
      <c r="A109" s="126">
        <v>12</v>
      </c>
      <c r="B109" s="160" t="s">
        <v>98</v>
      </c>
      <c r="C109" s="126" t="s">
        <v>2</v>
      </c>
      <c r="D109" s="126">
        <v>1</v>
      </c>
      <c r="E109" s="178"/>
      <c r="F109" s="104">
        <f t="shared" si="7"/>
        <v>0</v>
      </c>
      <c r="G109" s="132"/>
      <c r="H109" s="161"/>
      <c r="I109" s="134"/>
    </row>
    <row r="110" spans="1:9" s="145" customFormat="1" ht="30">
      <c r="A110" s="126">
        <v>13</v>
      </c>
      <c r="B110" s="160" t="s">
        <v>99</v>
      </c>
      <c r="C110" s="126" t="s">
        <v>2</v>
      </c>
      <c r="D110" s="126">
        <v>1</v>
      </c>
      <c r="E110" s="178"/>
      <c r="F110" s="104">
        <f t="shared" si="7"/>
        <v>0</v>
      </c>
      <c r="G110" s="132"/>
      <c r="H110" s="161"/>
      <c r="I110" s="134"/>
    </row>
    <row r="111" spans="1:9" s="145" customFormat="1" ht="60">
      <c r="A111" s="126">
        <v>14</v>
      </c>
      <c r="B111" s="160" t="s">
        <v>100</v>
      </c>
      <c r="C111" s="126" t="s">
        <v>2</v>
      </c>
      <c r="D111" s="126">
        <v>1</v>
      </c>
      <c r="E111" s="178"/>
      <c r="F111" s="104">
        <f t="shared" si="7"/>
        <v>0</v>
      </c>
      <c r="G111" s="132"/>
      <c r="H111" s="161"/>
      <c r="I111" s="134"/>
    </row>
    <row r="112" spans="1:9" s="145" customFormat="1" ht="30">
      <c r="A112" s="126">
        <v>15</v>
      </c>
      <c r="B112" s="160" t="s">
        <v>101</v>
      </c>
      <c r="C112" s="126" t="s">
        <v>2</v>
      </c>
      <c r="D112" s="126">
        <v>2</v>
      </c>
      <c r="E112" s="178"/>
      <c r="F112" s="104">
        <f t="shared" si="7"/>
        <v>0</v>
      </c>
      <c r="G112" s="132"/>
      <c r="H112" s="161"/>
      <c r="I112" s="134"/>
    </row>
    <row r="113" spans="1:9" s="145" customFormat="1" ht="30">
      <c r="A113" s="126">
        <v>16</v>
      </c>
      <c r="B113" s="160" t="s">
        <v>102</v>
      </c>
      <c r="C113" s="126" t="s">
        <v>2</v>
      </c>
      <c r="D113" s="126">
        <v>1</v>
      </c>
      <c r="E113" s="178"/>
      <c r="F113" s="104">
        <f t="shared" si="7"/>
        <v>0</v>
      </c>
      <c r="G113" s="132"/>
      <c r="H113" s="161"/>
      <c r="I113" s="134"/>
    </row>
    <row r="114" spans="1:9" s="145" customFormat="1" ht="60">
      <c r="A114" s="126">
        <v>17</v>
      </c>
      <c r="B114" s="171" t="s">
        <v>103</v>
      </c>
      <c r="C114" s="126" t="s">
        <v>2</v>
      </c>
      <c r="D114" s="126">
        <v>1</v>
      </c>
      <c r="E114" s="178"/>
      <c r="F114" s="104">
        <f t="shared" si="7"/>
        <v>0</v>
      </c>
      <c r="G114" s="132"/>
      <c r="H114" s="161"/>
      <c r="I114" s="134"/>
    </row>
    <row r="115" spans="1:9" s="145" customFormat="1">
      <c r="A115" s="126">
        <v>18</v>
      </c>
      <c r="B115" s="172" t="s">
        <v>105</v>
      </c>
      <c r="C115" s="169" t="s">
        <v>2</v>
      </c>
      <c r="D115" s="170">
        <v>1</v>
      </c>
      <c r="E115" s="188"/>
      <c r="F115" s="104">
        <f t="shared" si="7"/>
        <v>0</v>
      </c>
      <c r="G115" s="132"/>
      <c r="H115" s="161"/>
      <c r="I115" s="134"/>
    </row>
    <row r="116" spans="1:9" s="145" customFormat="1">
      <c r="A116" s="126">
        <v>19</v>
      </c>
      <c r="B116" s="172" t="s">
        <v>107</v>
      </c>
      <c r="C116" s="169" t="s">
        <v>2</v>
      </c>
      <c r="D116" s="170">
        <v>1</v>
      </c>
      <c r="E116" s="188"/>
      <c r="F116" s="104">
        <f t="shared" si="7"/>
        <v>0</v>
      </c>
      <c r="G116" s="132"/>
      <c r="H116" s="161"/>
      <c r="I116" s="134"/>
    </row>
    <row r="117" spans="1:9" s="145" customFormat="1">
      <c r="A117" s="126">
        <v>20</v>
      </c>
      <c r="B117" s="172" t="s">
        <v>106</v>
      </c>
      <c r="C117" s="169" t="s">
        <v>2</v>
      </c>
      <c r="D117" s="170">
        <v>1</v>
      </c>
      <c r="E117" s="188"/>
      <c r="F117" s="104">
        <f t="shared" si="7"/>
        <v>0</v>
      </c>
      <c r="G117" s="132"/>
      <c r="H117" s="161"/>
      <c r="I117" s="134"/>
    </row>
    <row r="118" spans="1:9" s="145" customFormat="1">
      <c r="A118" s="126">
        <v>21</v>
      </c>
      <c r="B118" s="172" t="s">
        <v>108</v>
      </c>
      <c r="C118" s="169" t="s">
        <v>2</v>
      </c>
      <c r="D118" s="170">
        <v>1</v>
      </c>
      <c r="E118" s="188"/>
      <c r="F118" s="104">
        <f t="shared" si="7"/>
        <v>0</v>
      </c>
      <c r="G118" s="132"/>
      <c r="H118" s="161"/>
      <c r="I118" s="134"/>
    </row>
    <row r="119" spans="1:9" s="145" customFormat="1">
      <c r="A119" s="131"/>
      <c r="B119" s="166" t="s">
        <v>22</v>
      </c>
      <c r="C119" s="167" t="s">
        <v>19</v>
      </c>
      <c r="D119" s="143" t="s">
        <v>19</v>
      </c>
      <c r="E119" s="143" t="s">
        <v>19</v>
      </c>
      <c r="F119" s="189">
        <f>SUM(F98:F118)</f>
        <v>0</v>
      </c>
      <c r="G119" s="95" t="s">
        <v>19</v>
      </c>
      <c r="H119" s="95" t="s">
        <v>19</v>
      </c>
      <c r="I119" s="95" t="s">
        <v>19</v>
      </c>
    </row>
    <row r="120" spans="1:9" s="145" customFormat="1">
      <c r="A120" s="8"/>
      <c r="B120" s="147"/>
      <c r="C120" s="8"/>
      <c r="D120" s="8"/>
      <c r="E120" s="148"/>
      <c r="F120" s="148"/>
      <c r="G120" s="149"/>
      <c r="H120" s="150"/>
      <c r="I120" s="20"/>
    </row>
    <row r="121" spans="1:9" s="145" customFormat="1">
      <c r="A121" s="151"/>
      <c r="B121" s="151"/>
      <c r="C121" s="151"/>
      <c r="D121" s="151"/>
      <c r="F121" s="146"/>
    </row>
    <row r="122" spans="1:9" s="145" customFormat="1" ht="15.75">
      <c r="A122" s="152"/>
      <c r="B122" s="153"/>
      <c r="C122" s="153"/>
      <c r="D122" s="153"/>
      <c r="F122" s="154"/>
    </row>
    <row r="123" spans="1:9" s="145" customFormat="1">
      <c r="F123" s="154"/>
    </row>
    <row r="124" spans="1:9" s="145" customFormat="1">
      <c r="A124" s="155"/>
      <c r="C124" s="156"/>
      <c r="D124" s="157"/>
      <c r="E124" s="156"/>
      <c r="F124" s="158"/>
      <c r="G124" s="156"/>
    </row>
    <row r="125" spans="1:9" s="145" customFormat="1">
      <c r="A125" s="155"/>
      <c r="C125" s="156"/>
      <c r="D125" s="157"/>
      <c r="E125" s="156"/>
      <c r="F125" s="158"/>
      <c r="G125" s="156"/>
    </row>
    <row r="126" spans="1:9" s="145" customFormat="1">
      <c r="A126" s="155"/>
      <c r="C126" s="156"/>
      <c r="D126" s="157"/>
      <c r="E126" s="148"/>
      <c r="F126" s="148"/>
      <c r="G126" s="149"/>
    </row>
    <row r="127" spans="1:9" s="145" customFormat="1">
      <c r="A127" s="155"/>
      <c r="C127" s="156"/>
      <c r="D127" s="157"/>
      <c r="E127" s="156"/>
      <c r="F127" s="158"/>
      <c r="G127" s="156"/>
    </row>
    <row r="128" spans="1:9" s="145" customFormat="1">
      <c r="A128" s="155"/>
      <c r="C128" s="156"/>
      <c r="D128" s="157"/>
      <c r="E128" s="156"/>
      <c r="F128" s="158"/>
      <c r="G128" s="156"/>
    </row>
    <row r="129" spans="1:7" s="145" customFormat="1">
      <c r="A129" s="155"/>
      <c r="C129" s="156"/>
      <c r="D129" s="157"/>
      <c r="E129" s="156"/>
      <c r="F129" s="158"/>
      <c r="G129" s="156"/>
    </row>
    <row r="130" spans="1:7" s="145" customFormat="1">
      <c r="A130" s="155"/>
      <c r="C130" s="156"/>
      <c r="D130" s="157"/>
      <c r="E130" s="156"/>
      <c r="F130" s="158"/>
      <c r="G130" s="156"/>
    </row>
    <row r="131" spans="1:7" s="145" customFormat="1">
      <c r="A131" s="155"/>
      <c r="C131" s="156"/>
      <c r="D131" s="157"/>
      <c r="E131" s="156"/>
      <c r="F131" s="158"/>
      <c r="G131" s="156"/>
    </row>
  </sheetData>
  <sheetProtection selectLockedCells="1" selectUnlockedCells="1"/>
  <mergeCells count="8">
    <mergeCell ref="B31:I31"/>
    <mergeCell ref="A43:I43"/>
    <mergeCell ref="A1:I1"/>
    <mergeCell ref="A2:I2"/>
    <mergeCell ref="B10:I10"/>
    <mergeCell ref="B16:I16"/>
    <mergeCell ref="A83:I83"/>
    <mergeCell ref="A94:I94"/>
  </mergeCells>
  <pageMargins left="0.70866141732283472" right="0.70866141732283472" top="0.74803149606299213" bottom="0.74803149606299213" header="0.31496062992125984" footer="0.31496062992125984"/>
  <pageSetup paperSize="9" scale="51" firstPageNumber="0" fitToWidth="0" fitToHeight="0" orientation="landscape" r:id="rId1"/>
  <headerFooter scaleWithDoc="0"/>
  <rowBreaks count="2" manualBreakCount="2">
    <brk id="66" max="10" man="1"/>
    <brk id="9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4:A14"/>
  <sheetViews>
    <sheetView workbookViewId="0">
      <selection activeCell="A4" sqref="A4"/>
    </sheetView>
  </sheetViews>
  <sheetFormatPr defaultRowHeight="12.75"/>
  <sheetData>
    <row r="4" spans="1:1">
      <c r="A4" t="s">
        <v>84</v>
      </c>
    </row>
    <row r="5" spans="1:1">
      <c r="A5" t="s">
        <v>74</v>
      </c>
    </row>
    <row r="6" spans="1:1">
      <c r="A6" t="s">
        <v>75</v>
      </c>
    </row>
    <row r="7" spans="1:1">
      <c r="A7" t="s">
        <v>76</v>
      </c>
    </row>
    <row r="8" spans="1:1">
      <c r="A8" t="s">
        <v>77</v>
      </c>
    </row>
    <row r="9" spans="1:1">
      <c r="A9" t="s">
        <v>78</v>
      </c>
    </row>
    <row r="10" spans="1:1">
      <c r="A10" t="s">
        <v>79</v>
      </c>
    </row>
    <row r="11" spans="1:1">
      <c r="A11" t="s">
        <v>80</v>
      </c>
    </row>
    <row r="12" spans="1:1">
      <c r="A12" t="s">
        <v>81</v>
      </c>
    </row>
    <row r="13" spans="1:1">
      <c r="A13" t="s">
        <v>82</v>
      </c>
    </row>
    <row r="14" spans="1:1">
      <c r="A1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Sheet1</vt:lpstr>
      <vt:lpstr>Arkusz1</vt:lpstr>
      <vt:lpstr>Sheet1!Obszar_wydruku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Wiola</dc:creator>
  <cp:lastModifiedBy>wuzdzilo</cp:lastModifiedBy>
  <cp:lastPrinted>2021-05-19T21:11:02Z</cp:lastPrinted>
  <dcterms:created xsi:type="dcterms:W3CDTF">2012-10-01T07:05:44Z</dcterms:created>
  <dcterms:modified xsi:type="dcterms:W3CDTF">2021-07-26T12:58:17Z</dcterms:modified>
</cp:coreProperties>
</file>