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G:\ZamPub\2021\przetargi\17-fartuchy, ubrania operacyjne\STRONA\poprawione\"/>
    </mc:Choice>
  </mc:AlternateContent>
  <xr:revisionPtr revIDLastSave="0" documentId="13_ncr:1_{494F7021-FEA3-461D-BE41-2C31425EF221}" xr6:coauthVersionLast="47" xr6:coauthVersionMax="47" xr10:uidLastSave="{00000000-0000-0000-0000-000000000000}"/>
  <bookViews>
    <workbookView xWindow="-120" yWindow="-120" windowWidth="29040" windowHeight="15840" activeTab="2" xr2:uid="{00000000-000D-0000-FFFF-FFFF00000000}"/>
  </bookViews>
  <sheets>
    <sheet name="Zamówienie częściowe Nr 5" sheetId="1" r:id="rId1"/>
    <sheet name="Zamówienie częściowe Nr 6" sheetId="2" r:id="rId2"/>
    <sheet name="Zamówienie częściowe nr 7" sheetId="3" r:id="rId3"/>
  </sheets>
  <definedNames>
    <definedName name="_xlnm.Print_Area" localSheetId="0">'Zamówienie częściowe Nr 5'!$A$1:$J$43</definedName>
    <definedName name="_xlnm.Print_Area" localSheetId="1">'Zamówienie częściowe Nr 6'!$A$1:$I$34</definedName>
    <definedName name="_xlnm.Print_Area" localSheetId="2">'Zamówienie częściowe nr 7'!$A$1:$J$16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3" l="1"/>
  <c r="H6" i="3" s="1"/>
  <c r="H4" i="3"/>
  <c r="I4" i="3" s="1"/>
  <c r="H22" i="2"/>
  <c r="H24" i="2"/>
  <c r="H21" i="2"/>
  <c r="H19" i="2"/>
  <c r="H16" i="2"/>
  <c r="H14" i="2"/>
  <c r="H15" i="2"/>
  <c r="H10" i="2"/>
  <c r="H6" i="2"/>
  <c r="G22" i="2"/>
  <c r="G23" i="2"/>
  <c r="H23" i="2" s="1"/>
  <c r="G24" i="2"/>
  <c r="G21" i="2"/>
  <c r="G19" i="2"/>
  <c r="G18" i="2"/>
  <c r="H18" i="2" s="1"/>
  <c r="G16" i="2"/>
  <c r="G15" i="2"/>
  <c r="G7" i="2"/>
  <c r="H7" i="2" s="1"/>
  <c r="G8" i="2"/>
  <c r="H9" i="2" s="1"/>
  <c r="G9" i="2"/>
  <c r="G10" i="2"/>
  <c r="H11" i="2" s="1"/>
  <c r="G11" i="2"/>
  <c r="H12" i="2" s="1"/>
  <c r="G12" i="2"/>
  <c r="H13" i="2" s="1"/>
  <c r="G13" i="2"/>
  <c r="G14" i="2"/>
  <c r="G6" i="2"/>
  <c r="G5" i="2"/>
  <c r="H5" i="2" s="1"/>
  <c r="I27" i="1"/>
  <c r="H6" i="1"/>
  <c r="I6" i="1" s="1"/>
  <c r="H8" i="2" l="1"/>
  <c r="G25" i="2"/>
  <c r="I5" i="3"/>
  <c r="I6" i="3" s="1"/>
  <c r="H7" i="1"/>
  <c r="I7" i="1" s="1"/>
  <c r="H26" i="1" l="1"/>
  <c r="I26" i="1" s="1"/>
  <c r="H25" i="1"/>
  <c r="I25" i="1" s="1"/>
  <c r="H24" i="1"/>
  <c r="I24" i="1" s="1"/>
  <c r="H23" i="1"/>
  <c r="I23" i="1" s="1"/>
  <c r="H22" i="1"/>
  <c r="I22" i="1" s="1"/>
  <c r="H21" i="1"/>
  <c r="I21" i="1" s="1"/>
  <c r="H20" i="1"/>
  <c r="I20" i="1" s="1"/>
  <c r="H19" i="1"/>
  <c r="I19" i="1" s="1"/>
  <c r="H18" i="1"/>
  <c r="I18" i="1" s="1"/>
  <c r="H17" i="1"/>
  <c r="I17" i="1" s="1"/>
  <c r="H16" i="1"/>
  <c r="I16" i="1" s="1"/>
  <c r="H15" i="1"/>
  <c r="I15" i="1" s="1"/>
  <c r="H14" i="1"/>
  <c r="I14" i="1" s="1"/>
  <c r="H13" i="1"/>
  <c r="I13" i="1" s="1"/>
  <c r="H12" i="1"/>
  <c r="I12" i="1" s="1"/>
  <c r="H11" i="1"/>
  <c r="I11" i="1" s="1"/>
  <c r="H10" i="1"/>
  <c r="I10" i="1" s="1"/>
  <c r="H9" i="1"/>
  <c r="I9" i="1" s="1"/>
  <c r="H8" i="1"/>
  <c r="I8" i="1" s="1"/>
  <c r="H27" i="1" l="1"/>
  <c r="H25" i="2"/>
</calcChain>
</file>

<file path=xl/sharedStrings.xml><?xml version="1.0" encoding="utf-8"?>
<sst xmlns="http://schemas.openxmlformats.org/spreadsheetml/2006/main" count="139" uniqueCount="73">
  <si>
    <t>Lp</t>
  </si>
  <si>
    <t>Opis przedmiotu zamówienia</t>
  </si>
  <si>
    <t>Ilość</t>
  </si>
  <si>
    <t>jm</t>
  </si>
  <si>
    <t>szt.</t>
  </si>
  <si>
    <t xml:space="preserve">RAZEM </t>
  </si>
  <si>
    <t>X</t>
  </si>
  <si>
    <t>I . Minimalne wymagane parametry dla zamówienia</t>
  </si>
  <si>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</si>
  <si>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</si>
  <si>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 xml:space="preserve">II . Wymagania dotyczace dostaw </t>
  </si>
  <si>
    <t>RAZEM</t>
  </si>
  <si>
    <t>I. Wymagania dot. Dostaw:</t>
  </si>
  <si>
    <t>Dostawa do Działu Farmacji ul. Jarochowskiego 18, Poznań</t>
  </si>
  <si>
    <t>Dostawa także do Działu Farmacji ul. Jarochowskiego 18 Poznań</t>
  </si>
  <si>
    <t>II . Minimalne wymagane parametry dla zamówienia</t>
  </si>
  <si>
    <t xml:space="preserve">Kieszeń na narzędzia chirurgiczna 1- komorowa o wymiarach 38 x 40 cm, wykonana z prześroczystej folii polietylenowej ,bez sztywnika.                   </t>
  </si>
  <si>
    <t>Sterylny pokrowiec na aparaturę RTG w kształcie kuli o średnicy 120 cm (po naciągnięciu) i 65- 70 cm cm (w stanie spoczynku).  Wykonany z mocnej przezroczystej foli polietylenowej o grubości 0,05 mm,  ściągnięty elastyczną gumką.                                                                                                     Opakowanie jednostkowe posiada 2 etykiety samoprzylepne zawierające dane producenta, nr katalogowy, LOT i datę ważności.</t>
  </si>
  <si>
    <t>Sterylna torba do zbiórki płynów i tkanek wykonana z folii o grubości 50µm. Torba posiada wycięcie "U" otoczone dzieloną taśma samoprzylepną zakończoną zakładkami bez kleju (fingerlifty) oraz poziomą taśmę samoprzylepną. Worek wyposażony w sztywnik służący do modelowania, zawór do odprowadzania płynów oraz sito do pobierania tkanek; torba posiada perforację, która umożliwia zastosowanie w różnych procedurach chirurgicznych, Wymiar całkowity torby 60 cm x 90 cm , wymiar górnej cześci z wycieciem "U" 36 cm x 60 cm, wymiar dolnej części w kształcie trójkątka 56x56x60 cm. Dolna część posiada tasme samoprzylepną 5 cm sztywnik oraz drobne sito i zawór , górna część samoprzylepne wycięcie w kstałcie litery "U". Obie serwety w miejscu łączenia posiadaja perforację na całej szerokości oznaczoną ciemnozieloną taśmą samoprzylepną o szerokości 2 cm, po której oderwaniu widoczna jest perforacja.</t>
  </si>
  <si>
    <t xml:space="preserve">Sterylne ręczniki z celulozy o bardzo wysokiej chłonności i gramaturze 65 g/m2 pakowane po 2 sztuki    </t>
  </si>
  <si>
    <t>Taśma samoprzylepna włókninowa o wymiarach 9 x 50 cm</t>
  </si>
  <si>
    <t xml:space="preserve">Kieszeń na narzędzia laparoskopowe 45 cmx 25 cm  2-komorowa z możliwościa regulacji głębokości. wykonana z przeźroczystej folii polietylenowej ,bez sztywnika. Na obu krótkszych brzegach kieszeni znajdują się 5 cm paski samoprzylepne pokryte klejem repozycjonowalnym wyposażony w marginesy ułatwiające odklejanie papieru zabezpieczającego. Dolny pasek może służyć również jako pasek regulujący głębokosć kieszeni. </t>
  </si>
  <si>
    <t>Wartość netto</t>
  </si>
  <si>
    <t>Wartość brutto</t>
  </si>
  <si>
    <t>Sterylny fartuch chirurgiczny wykonany z miękkiej, przewiewnej włókniny SMMS o gramaturze 35 g/m2.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Parametry fartucha (obszar krytyczny i niekrytyczny): penetracja wody min. 36 cmH2O, wytrzymałośc na rozerwanie na sucho/mokro 188/170 kPa. Rozmiary M-L 120cm, XL 130cm, XXL 150cm</t>
  </si>
  <si>
    <t xml:space="preserve">Sterylna osłona na kamerę o wymiarach 13 x 250 cm złożona teleskopowo z foliową taśmą lepną na końcu osłony do zamocowania na przewodzie. Osłona wykonana z mocnej przezroczystej folii polietylenowej o grubości 0,05 mm.  Na końcu osłony kartonowe wykończenie.  </t>
  </si>
  <si>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</si>
  <si>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t xml:space="preserve">Sterylny fartuch chirurgiczny wykonany z miękkiej, przewiewnej włókniny typu spunlace o gramaturze 68 g/m2 i właściwościach hydrofobowych.  Fartuch zapewnia wysoki komfort termiczny pracy operatora.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Posiada oznakowanie rozmiaru  w postaci naklejki  naklejone na fartuchu, pozwalające na identyfikację przed rozłożeniem. Fartuch podwójnie pakowany ze sterylnym opakowaniem wewnętrznym - papier krepowy.                                                    
 Na zewnętrznym opakowaniu dwie etykiety samoprzylepne dla potrzeb dokumentacji zawierające nr katalogowy, LOT, datę ważności oraz dane producenta. 
Dodatkowo w opakowaniu dwa ręczniki w rozmiarze 30x40cm.              
Rozmiar fartucha oznaczony na dwa sposoby: w centymetrach oznaczających jego długość oraz literowo rozmiary: S/M 120cm, L 130cm, XL 150cm, XXL 150cm poszerzony, XLLong 170cm </t>
  </si>
  <si>
    <t xml:space="preserve">Sterylna osłona na kamerę sk ładana teleskopowo o wymiarach 16 x 250 cm,  zakończona kartonikiem z zaokrąglonymi rogami, z foliową taśmą lepną na końcu osłony do zamocowania na przewodzie. Osłona wykonana z mocnej przezroczystej foli polietylenowej o grubości 0,05 mm. Opakowanie jednostkowe posiada 2 etykiety samoprzylepne zawierające dane producenta, nr katalogowy, LOT i datę ważności.                      </t>
  </si>
  <si>
    <t>Czepek chirurgiczny, wykonany z delikatnej i przewiewnej włókniny, w kolorze zielonym, fason typu furażerka, ściągany z tyłu gumką, posiadający dłuższą część przednią umożliwiającą wywinięcia mankietu, pakowany w karton-dyspenser, opakowanie 100 szt.</t>
  </si>
  <si>
    <t xml:space="preserve">Sterylne ręczniki wysokochłonne o wymiarach 30 x 40 cm ( 2 szt.) wykonane z celulozy o bardzo wysokiej chłonności i gramaturze 65 g/m2.  </t>
  </si>
  <si>
    <t>Fartuch urologiczny fartuch w części przedniej posiada kontrafałdy</t>
  </si>
  <si>
    <t>Sterylny fartuch chirurgiczny wykonany z miękkiej, przewiewnej włókniny SMMS o gramaturze 35 g/m2. Fartuch posiada nieprzemakalne wzmocnienia w części przedniej i na rękawach wykonane z laminatu dwuwarstwowego: włóknina polipropylenowa i folia polietylenowa.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Rozmiary M/L120cm, XL130cm, XXL 150cm</t>
  </si>
  <si>
    <t>poz. 1- 20 Dostawa do Apteki Szpitalnej ul. Krysiewicza 7/8 , 61-825 Poznań</t>
  </si>
  <si>
    <t>poz. 21  Dostawa do Magazynu Gospodarczego ul. Krysieiwcza 7/8, 61-825 Poznań</t>
  </si>
  <si>
    <t>Cena  jednostkowa netto</t>
  </si>
  <si>
    <t>stawka VAT %</t>
  </si>
  <si>
    <t>załacznik nr 2 do Swz -formularz cenowy, ząłacznik nr 1 do umowy</t>
  </si>
  <si>
    <t>Stawka vat%</t>
  </si>
  <si>
    <t>załącznik nr 2 do Swz -formularz cenowy, ząłacznik nr 1 do umowy</t>
  </si>
  <si>
    <t>Cena jednostkowa  netto</t>
  </si>
  <si>
    <t>stawka vat%</t>
  </si>
  <si>
    <t>Zamówienie częściowe nr 5 - Sukcesywna dostawa obłożeń ortopedycznych i pediatrycznych</t>
  </si>
  <si>
    <t>Zamówienie częściowe nr 6 - Sukcesywna dostawa obłożeń ginekologicznych i urologicznych</t>
  </si>
  <si>
    <t>Zamówienie częściowe nr 7 - Sukcesywna dostawa obłożeń porodowych</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</si>
  <si>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</si>
  <si>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uniwersalny do zabiegów chirurgicznych. Skład zestawu:  
1 serweta na stolik instrumentariuszki 150 cm  x 190 cm
2 ręczniki 30 cm x 40 cm
1 serweta na stolik Mayo 80 cm x 145 cm
2 samoprzylepne serwety operacyjne 75 cm x 90 cm
1 samoprzylepna serweta operacyjna 175 cm x 180 cm
z paskiem samoprzylepnym 80 cm
1 samoprzylepna serweta operacyjna 150x240cm                                                                                       
Obłożenie pacjenta wykonane z laminatu dwuwarstwowego polipropylen/polietylen  o gramaturze 57,5g/m2, wytrzymałość na przenikanie cieczy min. 125 cm H2O wg EN 20811, wytrzymałość na wypychanie na sucho/mokro 175/185 kPa .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serwetach operacyjnych pokryta klejem repozycjonowalnym (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</si>
  <si>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 xml:space="preserve"> Sterylny zestaw do operacji biodra. Skład zestawu:
1 serweta na stolik instrumentariuszki 150 cm x 190 cm
4 ręczniki 30 cm x 40 cm
1 serweta na stolik Mayo Special 80 cm x 145 cm                                                                                                     
1 taśma samoprzylepna 9 cm x 50 cm                                                                                                                         
1 samoprzylepna serweta operacyjna 75 cm x 90 cm                                                                                               
1 serweta operacyjna 180 cm x 150 cm                                                                                                                       
1 osłona ortopedyczna na kończynę 33 cm x 110 cm                                                                                                  
2 taśmy foliowe samoprzylepne 10 cm x 50 cm                                                                                                          
1 serweta operacyjna wzmocniona samoprzylepna (ekran anestezjologiczny ) 225 cm x 270 cm z wycięciem "U" 45 cm x 65 cm , z osłoną podpórek kończyn górnych  ze zintegrowanymi uchwytami do mocowania przewodów i drenów                                                                                                                                         1 serweta operacyjna  wzmocniona samoprzylepna 225 cm x 280 cm z wycięciem "U" 10 cm x 100 cm ze zintegrowanymi uchwytami do mocowania przewodów i drenów                                                                          
Obłożenie pacjenta wykonane z laminatu dwuwarstwowego polipropylen/polietylen  o gramaturze 57,5g/m2, wytrzymałość na przenikanie cieczy min. 125 cm H2O wg EN 20811, wytrzymałość na wypychanie na sucho/mokro 175/185 kPa . Wokół pola operacyjnego polipropylenowe łaty chłonne, w serwecie anestezjologicznej o wymiarach 25 cm x 60 cm ( +/- 1 cm ), w serwecie dolnej 100 cm x 50 cm (+/- 1 cm). Całkowita gramatura laminatu podstawowego i łaty chłonnej 109,5 g/m2   wytrzymałość na przenikanie cieczy min. 125 cm H2O wg EN 20811, wytrzymałość na wypychanie na sucho/mokro 250/270 kPa.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Zestaw posiada 2 etykiety samoprzylepne zawierające nr katalogowy, LOT, datę ważności oraz dane producenta. </t>
  </si>
  <si>
    <t>Serweta pod pacjenta o wymiarach 75 x 100 cm z workiem do zbiórki płynów.  Sterylna serweta  pod pacjenta z workiem do zbiórki płynów wykonana z laminatu dwuwarstwowego  włóknina polipropylenowa i folia polietylenowa. Gramatura laminatu 57,5 g/m2.                                                                                               Materiał obłożenia spełnia wymagania wysokie normy EN PN 13795. Opakowanie jednostkowe posiada 2 etykiety samoprzylepne zawierające dane producenta, nr katalogowy, LOT i datę ważności. Serweta posiada zakładkę do aseptycznej aplikacji  pod pacjenta o szerokości min. 18 cm oraz torbę do zbiórki płynów w kształcie trójkąta ze sztywnikiem i podziałką ilościową do 3 500 ml. Wielkość worka: 56 x 58 cm. Opakowanie zbiorcze 35 szt w formie kartonowego podajnika/ dyspensera, do transportu pakowane dodatkowo w karton zewnętrzny.</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</si>
  <si>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</si>
  <si>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do chirurgii z centralnym otworem. Skład zestawu:
1 serweta na stolik instrumentariuszki 150 x 190 cm                                                                                                
2 ręczniki 30 x 40 cm                                                                                                                                                         
1 pasek samoprzylepny 9 cm x 50 cm                                                                                                                             
1 serweta 225 cm x 240 cm z samoprzylepnym otworem okrągłym o średnicy 12 cm umieszczonym centralnie. 
Obłożenie pacjenta wykonane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serwecie pokryta klejem repozycjonowalnym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</si>
  <si>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t>
  </si>
  <si>
    <t>Serweta operacyjna 2-warstwowa 100 cm x 150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</si>
  <si>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Serweta operacyjna 2-warstwowa 75 cm x 90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</si>
  <si>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 xml:space="preserve">Serweta o wymiarach 120 x 150 cm z otworem owalnym samoprzlepnym o wymiarach 7 x 10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</si>
  <si>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Serweta o wymiarach 75 x 90 cm z otworem samoprzlepnym o średnicy 8 cm. Serweta wykonana z laminatu dwuwarstwowego włóknina polipropylenowa i folia polietylenowa. Gramatura laminatu 57,5 g/m2, wytrzymałość na przenikanie cieczy min. 125 cm H2O wg EN 20811 , wytrzymałość na wypychanie na sucho/mokro 175/185 kPa. Materiał obłożenia spełnia wymagania wysokie normy EN PN 13795. Opakowanie jednostkowe posiada 2 etykiety samoprzylepne zawierające dane producenta, nr katalogowy, LOT i datę ważności. </t>
  </si>
  <si>
    <t>Serweta w kształcie worka, rozmiar 80x145cm,  złożona w sposób umożliwiający aseptyczną aplikację ,wykonana z zielonej folii polietylenowej.  Obszar wzmocniony wykonany z włókniny polipropylenowej. Gramatura materiału w obszarze wzmocnionym 83 g/m2. Wielkosć wzmocnienia 75 cm x 90 cm. Odporność na penetrację płynów 150cmH2O, wytrzymałość na rozerwanie na sucho/mokro min.215 kPa. Materiał spełnia wymagania wysokie normy PN EN 13795. Opakowanie posiada 2 etykiety samoprzylepne zawierające nr katalogowy, LOT ,datę ważności oraz dane producenta.</t>
  </si>
  <si>
    <t xml:space="preserve">Zestaw sterylny do zabiegów laparoskopii ginekologicznej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ostrze do skalpela nr 11  – 1 szt.  
5.  czyścik do elektrody 5x5 cm, z możliwością  naklejenia na obłożenie – 1 szt.
6.  kompres gazowy 7.5x7.5cm z nitką RTG 17 nitek 16 warstw – 20 szt.
7.  tupfer okrągły gazowy rtg  rozmiar 44,5x44,5 – 3 szt.  
8. cewnik foleya 16 CH 40cm, 2 boczne otwory - 1 szt.  
9.  worek na mocz 2L z zaworem, dren 90cm  – 1 szt. 
10.  miska 250 ml  – polipropylenowa, ze skalą  - 1 szt.
11.  opatrunek pooperacyjny 10x8 cm  klejony w warstwą chłonną  – 4 szt.  
12.  kieszeń  foliowa na narzędzia laparoskopowe, głęboka, dwukomorowa 45 x 25 cm, 2 paski samoprzylepne – 1 szt.  
13.  serweta chirurgiczna do zabiegów brzuszno-kroczowych o wymiarach 260x310 cm, zintegrowana z  nogawicami, posiada otwór w okolicach jamy brzusznej o wymiarach  28 cm x 32 cm oraz otwór samoprzylepny w okolicach krocza o wymiarach 10 x15 cm, zasłonięty  klapką z przylepcem - 1 szt.
14.  serweta samoprzylepna folia PE 50x50cm - 1 szt. – 1 szt.  
15.  rzep  – 2,5cm x 20/24 cm – 2 szt.                                                                                                                                 
16. narzędzie plastikowe do materiału opatrunkowego dł.24,5cm                                               
17. osłona na kamerę skłądana rewersowo 13x250cm - 1 szt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
 </t>
  </si>
  <si>
    <t>Serweta operacyjna 2-warstwowa 100 cm x 150 cm  Serweta wykonana z laminatu dwuwarstwowego włóknina polipropylenowa i folia polietylenowa. Gramatura laminatu 57,5 g/m2, odpornośc na przenikanie cieczy min.125 H2O.
Materiał spełnia wymagania wysokie normy PN EN 13795 . Opakowanie posiada 2 etykiety samoprzylepne zawierające nr katalogowy, LOT, datę ważności oraz dane producenta.</t>
  </si>
  <si>
    <t>Kieszeń na narzędzia chirurgiczna 1- komorowa o wymiarach 38 x 40 cm Sterylna kieszeń na narzędzia 1- komorowa wykonana z prześroczystej folii polietylenowej ,bez sztywnika. Materiał obłożenia spełnia wymagania normy EN PN 13795. Opakowanie jednostkowe posiada 2 etykiety samoprzylepne zawierające dane producenta, nr katalogowy, LOT i datę ważności.</t>
  </si>
  <si>
    <t>Zestaw sterylny do zabiegów TUR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Serweta wzmocniona na stolik 150x190cm, służąca jako owinięcie zestawu, wykonana z laminatu PE/PP, ze wzmocnieniem o wymiarach 66x190 cm - 1 szt.
- Worek na mocz 2L ze zwrotnym zaworem, drenem i skalą pomiarową; wymiar drenu: szer. 5x7mm, długość 90 cm - 1 szt.
- Kompres gazowy 7,5x7,5cm, 17-nitkowy, 12-warstwowy z nitką RTG - 10 szt.
- Strzykawka 2 częściowa, 20 ml - 1 szt.
- Obłożenie do przezcewkowych zabiegów urologicznych TUR wykonane z dwuwarstwowego laminatu nieprzemakalnego PE/PP o gramaturze min. 56 g/m2, o wymiarach min. 190x150/250 cm, zintegrowane z nogawicami, posiadające 2 otwory 3 i 5 cm oraz osłonę  na palec do badania per rectum. Bez worka zbierającego płyny. Obłożenie powinno spełniać wymagania wysokie zgodnie z norma PN-EN 13795. Odporność na przenikanie cieczy min. 200 cm H2O, odporność na rozerwanie na mokro/sucho min. 100 kPa, odporność na przenikanie bakterii na mokro - 6 IB. Serweta spełnia wymagania wysokie normy EN 13795. Sterylizacja tlenkiem etylenu - 1 szt.</t>
  </si>
  <si>
    <t>Zestaw sterylny do zabiegów ginekologii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skalpel nr 22  – 1 szt.  
5.  czyścik do elektrody 5x5 cm, z możliwością  naklejenia na obłożenie – 1 szt.
6.  kompres gazowy 7.5x7.5cm z nitką RTG 17 nitek 12 warstw – 20 szt.
7.  kompres gazowy laparotomijny 40x40cm (po wstępnym praniu) 4 W 20 nitek z RTG– 2 szt.
8.  kompres gazowy 10x10cm z nitką RTG 17 nitek 12 warstw – 40 szt.  
9.  tupfer okrągły gazowy rtg  rozmiar 4 23,5x23,5cm (20n) – 3 szt.
10.  tupfer okrągły gazowy rtg  rozmiar 7  44,5x44,5cm (20n) – 3 szt.                                                         
11. cewnik foleya 16 CH 40cm, 2 otwory boczne - 1 szt.  
12.  pojemnik na igły magnetyczny – 1 szt.  
13.  worek na mocz 2L z zaworem, dren 90cm   – 1 szt. 
14.  miska 500 ml niebieska – polipropylenowa, ze skalą  - 1 szt.
15.  opatrunek pooperacyjny 10x25 cm  klejony w warstwą chłonną  – 1 szt.  
16.  kieszeń  foliowa  jednokomorowa 38 x 40 cm samoprzylepna – 1 szt.  
17.  serweta chirurgiczna do zabiegów brzuszno-kroczowych o wymiarach 260x310 cm, zintegrowana z  nogawicami, posiada otwór w okolicach jamy brzusznej o wymiarach  28 cm x 32 cm oraz otwór samoprzylepny w okolicach krocza o wymiarach 10 x15 cm z klapką z taśmą samoprzylepną
18.  serweta samporzylepna folia PE 50x50 cm – 1 szt.  
19.  rzep  – 2,5cm x 20/24 cm – 2 szt.                                                                                                         
20.miska 250ml                                                                                                                                                    
21. narzędzie plastikowe do opatrunków dł.24,5cm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</si>
  <si>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urologii operacyjnej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3.tupfer gazowy z nitką RTG, rozmiar 2, orzech włoski 14x15cm, 20 nitek– 6 szt.
4.skalpel 20  – 1 szt.
5..czyścik do elektrody 5x5 cm z możliwością przyklejenia do obłożenia – 1szt.  
6. pojemnik na igły magnetyczny– 1 szt.  
7. kompres gazowy 7.5x7.5cm 17 nitek 12 warstw z nitką RTG – 20 szt.
8. organizator przewodów typu rzep 2,5x 20/24cm – 1 szt.                                                                                                                                                                                               9. kompres gazowy 10x10cm 17 nitek 12 warstw z nitką rtg -  40 szt.  
10. taśma lepna 10x50cm foliowa - 1 szt.
11.serweta z taśmą  lepną 75x90 cm wykonana z laminatu dwuwarstwowego polipropylen/polietylen  o gramaturze 57,5 g/m2.odporność  na przenikanie cieczy min. 125 cm H2O wg EN 20811, wytrzymałość na wypychanie na mokro/sucho min 175/185kPa - 2 szt.   
12. serweta operacyjna 175x180cm samoprzylepna wykonana z laminatu dwuwarstwowego polipropylen/polietylen  o gramaturze 57,5 g/m2, odporność  na przenikanie cieczy min. 125 cm H2O wg EN 20811, wytrzymałość na wypychanie na mokro/sucho min 175/185kPa
13.  serweta operacyjna 240x150cm samoprzylepna, wykonana z laminatu dwuwarstwowego polipropylen/polietylen  o gramaturze 57,5 g/m2, odporność  na przenikanie cieczy min. 125 cm H2O wg EN 20811, wytrzymałość na wypychanie na mokro/sucho min 175/185kPa
14.  kieszeń  samoprzylepna 38x40 cm, jednokomorowa– 2 szt.  
15.  kieszeń  samoprzylepna 38x40 cm, dwukomorowa – 2 szt.
16.  strzykawka 20 ml, dwuczęściowa – 2 szt.  
17.  opatrunek pooperacyjny włókninowy z warstwą chłonną 10x30cm – 2 szt.  
18.  miska z polipropylenu 500ml z podziałką  – 1 szt.
19.  kompres gazowy laparotomijny 40x40cm 20 nitek 4 warstwy po praniu wstępnym z elementem kontrastującym w promieniach rtg, z tasiemką– 5 szt.  
20.  ssak operacyjny z przedłużeniem – drenem 3,0m końcówka Yankauer 25Ch– 1 szt.  
21.  elektroda czynna nożowa 150mm – 1 szt.  
22.  elektroda czynna – pencil z płaskim nożem guzikowa, z przedłużeniem 320 cm – w pełni kompatybilna z urządzeniem posiadanym przez Zamawiającego – 1 szt.  
23.  kleszczyki do dezynfekcji pola operacyjnego długość 24,5 cm – 1 szt.
24.  miseczka polipropylenowa 250 ml, transparentna ze skalą  – 2 szt.
25. tupfer z gazy 44,5 x 44,5 cm 20 nitkowa, z nitką rtg – 3 szt.  
26. worek na mocz 2L z zaworem, dren 90cm – 1 szt. 27. tupfer gazowy z nitką RTG (24nitki)– 6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</si>
  <si>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do szycia krocza o składzie:
1) serweta 120 x 140cm, serweta wykonana z laminatu dwuwarstwowego polipropylen/polietylen, wytrzymałość na przenikanie cieczy 150 cm H2O wg EN 20811, wytrzymałość na wypychanie na sucho/mokro 251/226 kPa, obszar chłonny 75x140cm – 1 szt.
2) fartuch chirurgiczny XL (długość 130cm) Włóknina polipropylenowa SMMS o gramaturze 35 gr/m2, w części przedniej i rękawach wzmocniony laminatem PE/PP 28 gr/m2.,  odporność na przenikanie cieczy w strefie krytycznej min 158 cmH2O, wytrzymałość na rozerwanie min.(sucho/mokro) 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3) kompresy z gazy 17 nitek 16 warstw 10 x 10 cm – 40 szt.
4) serweta pod pośladki z torbą na płyny 75 x 100 cm, wykonana z laminatu dwuwarstwowego  włóknina polipropylenowa i folia polietylenowa. Gramatura laminatu 57,5 g/m2–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</si>
  <si>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Sterylny zestaw do porodu zapakowany w zbiorczym opakowaniu, poszczególne elementy składowe bez dodatkowych opakowań:
1) serweta 120 x 140cm, serweta wykonana z laminatu dwuwarstwowego polipropylen/polietylen, wytrzymałość na przenikanie cieczy 150 cm H2O wg EN 20811, wytrzymałość na wypychanie na sucho/mokro 251/226 kPa, obszar chłonny 75x140cm – 1 szt.
2) serweta pod pośladki z torbą na płyny 75 x 100 cm wykonana z laminatu dwuwarstwowego  włóknina polipropylenowa i folia polietylenowa. Gramatura laminatu 57,5 g/m2 – 1 szt.
3) osłony na kończyny 75 x 120 cm wykonane z laminatu dwuwarstwowego  włóknina polipropylenowa i folia polietylenowa. Gramatura laminatu 57,5 g/m2. - 2 szt
4) fartuch chirurgiczny XL (długość 130cm) Włóknina polipropylenowa SMMS o gramaturze 35 gr/m2, w części przedniej i rękawach wzmocniony laminatem PE/PP 28 gr/m2.,  odporność na przenikanie cieczy w strefie krytycznej min 158 cmH2O, wytrzymałość na rozerwanie min.(sucho/mokro)251/223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5) ręczniki chłonne wykonane z celulozy 20 x 30 cm – 4 szt.
6) serweta dla noworodka 90 x 100 cm, serweta wykonana z włókniny bawełnopodobnej typu Spunlace, kolor biały – 2 szt.
7) kompresy z gazy 17 nitek 8 warstw 10 x 10 cm – 5 szt.
8) kompres włókninowy10x20cm 4-warstwowy  – 2 szt.
9) podkład z pulpy celulozowej 40 x 60 –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</si>
  <si>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1 serweta 120 cm x 150 cm z otworem podłużnym, umieszczonym centralnie, wypełnionym folią chirurgiczną 7 cm x 10cm Serweta wykonana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t>
  </si>
  <si>
    <t xml:space="preserve">Zestaw uniwersalny:
serweta na stolik instrumentariuszki 150 cm x 190 cm, serweta wykonana z laminatu dwuwarstwowego polipropylen/polietylen, wytrzymałość na przenikanie cieczy 150 cm H2O wg EN 20811, wytrzymałość na wypychanie na sucho/mokro 251/226 kPa, obszar chłonny 75x190cm – 1 szt. 
2 ręczniki do rąk 30 cm x 20 cm                                                                                                                                                                                             
1 serweta na stolik Mayo 80 cm x 145                                                                                                                                                                  
1 taśma samoprzylepna 9 cm x 25 cm                                                                                  
2 serwety samoprzylepne 2-warstwowe 75 cm x 90 cm 1 serweta samoprzylepna 2-warstwowa 175 cm x 170 cm
1 serweta samoprzylepna 2-warstwowa 140 cm x 240 cm                              
Obłożenie pacjenta wykonane z laminatu 2-warstwowego (niebiesko-zielonej folii polietylenowej o grubości 20 µm i niebiesko-zielonej hydrofilowej włókniny polipropylenowej (spunbond) o gramaturze 30 g/m2),  warstwy laminatu połączone w technice współwytłaczania. Materiał  musi spełniać wymagania PN EN 13795  dla obłożeń chirurgicznych.
Zestaw posiada 2 etykiety samoprzylepne zawierające nr katalogowy, LOT, datę ważności oraz dane producenta. Na opakowaniu wyraźnie zaznaczony kierunek otwierania. </t>
  </si>
  <si>
    <t>Zestaw sterylny do cięcia cesarskiego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Sterylna serweta do zabiegu cesarskiego cięcia o wymiarach 300x250/175 cm wykonana z chłonnego i mocnego 2-warstwowego laminatu polietylen/polipropylen o gramaturze min. 56 g/m2. W części centralnej serwety znajduje się otwór w kształcie półokręgu o wymiarach 17x16 cm wypełniony folią chirurgiczną. Otwór ten okala worek 360° o wymiarach 98x75 cm z usztywnionym brzegiem przechwytujacy płyny. Worek posiada 2 zawory do podłączenia drenu.  Odporność serwety na przenikanie cieczy min. 200 cm H2O, odporność na rozerwanie na mokro/sucho min. 100 kPa, odporność na przenikanie bakterii na mokro - 6 IB. Serweta spełnia wymagania wysokie normy EN 13795. Sterylizacja tlenkiem etylenu - 1 szt.
- Osłona wzmocniona na stolik Mayo o wymiarach 80 x 145cm wykonana z laminatu pp/pe z trójwarstwowym obszarem chłonnym (wzmocnieniem) - 1 szt.
- Taśma przylepna, 10x50 cm - 1 szt
- Kompresy gazowe 10x10cm, 17 nitkowe, 16 warstwowe z nitką RTG - 40 szt.
- Serweta gazowa 45x45cm, 6 warstwowa, zielona, 20 nitkowa z nitką RTG i tasiemką - 5 szt.
- Kocyk dla noworodka, 100x120 cm, wiskozowo-poliestrowy - 2 szt.
- Czapeczka dla noworodka w paski różowo -niebieskie - 1 szt.
-  Ostrze chirurgiczne nr 20 z plastikową nasadką i osłonką - 1szt.
- Opatrunek na ranę z wyspą, 25x10 cm - 1 szt.
- Kleszczyki do dezynfekcji pola operacyjnego, plastikowe, z okrągły końcówką, o długości 19 cm - 1 szt.
- Miseczka plastikowa, transparentna, z podziałką, 250 ml - 2 szt.
- Tupfer okrągły gazowy 45x45cm, 6-warstwowy, 20 nitkowy ze znacznikiem RTG - 3 szt.
- Pojemnik na igły piankowo-magnetyczny, czerwony - 1 szt.
- Ręczniki chłonne, 25x19 cm - 2 szt.
- Całość owinięta w serwetę 150 x 190cm, która może służyć jako przykrycie stolika - 1 szt.</t>
  </si>
  <si>
    <t>Zestaw sterylny do zabiegów ginekologicznych dolnych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2-częściowa 10 ml - 1 szt.     
4.  pojemnik na igły magnetyczny – 1 szt.  
5.  cewnik foleya 16ch 40cm  2 otwory boczne - 1 szt.	
6.  worek na mocz 2L z zaworami, dren 90cm – 1 szt. 
7.  kompres gazowy z nitką RTG 7.5x7.5cm 17 nitek 12 warstw  – 20 szt.
8.  kompres gazowy z nitką RTG 10x10cm 17 nitek 12 warstw  – 20 szt.  
9.  taśma samoprzylepna włókninowa 9x50 cm,   - 1 szt.
10. serweta z taśmą  samoprzylepną 90 x 75 cm wykonana z laminatu dwuwarstwowego polipropylen/polietylen  o gramaturze 57,5 g/m2. - 2 szt.  
11.  serweta operacyjna 180x175cm z taśmą samoprzylepną wykonana z laminatu dwuwarstwowego polipropylen/polietylen  o gramaturze 57,5 g/m2– 1 szt.
12.  serweta operacyjna 240x150cm z taśmą saamoprzylepną 100x5cm  wykonana z laminatu dwuwarstwowego polipropylen/polietylen  o gramaturze 57,5 g/m2 – 1 szt.
13.  kleszczyki do dezynfekcji pola operacyjnego dł.24,5cm – 1 szt.
14.  miseczka polipropylenowa 250 ml, transparentna ze skalą   – 1 szt.
15. tupfer kula z gazy 20 nitkowej rozmiar 7 ( 44,5x44,5) z nitką RTG – 3 szt.                                                  
Obłożenie pacjenta wykonane z laminatu dwuwarstwowego polipropylen/polietylen  o gramaturze 57,5g/m2, wytrzymałość na przenikanie cieczy min. 125 cm H2O wg EN 20811, wytrzymałość na wypychanie na sucho/mokro 175/185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13795.Sterylizacja tlenkiem etylenu.</t>
  </si>
  <si>
    <t>Zestaw sterylny do zabiegów laparoskopii  urologicznej1.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osłona foliowa na kamerę skłądana teleskopowo 13x250 cm, z kartonikiem ułatwiającym zakładanie – 1 szt. 4.  opatrunek pooperacyjny 8x10 cm – 4 szt.  5.  kieszeń  na narzędzia laparoskopowe przyklejana  2 komorowa 25x45cm głęboka, z możliwością regulacji głębokości – 1 szt.  6.  skalpel nr 15 – 1 szt.  7.  kompres gazowy 7,5x7,5 cm RTG 16 warstwowe  – 20 szt.  
8.  czyścik do elektrody 5x5 cm – 1 szt.  9.  serweta z taśmą  lepną 75x90 cm, wykonana z laminatu dwuwarstwowego polipropylen/polietylen  o gramaturze 57,5 g/m2. - 2 szt                                                                                                                         
 10.  serweta operacyjna 175x180cm samoprzylepna, wykonana z laminatu dwuwarstwowego polipropylen/polietylen  o gramaturze 57,5 g/m2, odporność  na przenikanie cieczy min.125 cm H2O wg EN 20811, wytrzymałość na wypychanie na mokro/sucho min 175/185kPa 1 szt. 11.  Serweta operacyjna 240x150cm samoprzylepna wykonana z laminatu dwuwarstwowego polipropylen/polietylen  o gramaturze 57,5 g/m2, odporność  na przenikanie cieczy min.125 cm H2O wg EN 20811, wytrzymałość na wypychanie na mokro/sucho min 175/185kPa  – 1 szt.12.  Rzep typu velcro – 2,5cm x20/24 cm – 2 szt.                                                                                            
13. miska 250ml z podziałką                                  
14. tupfer RTG 44,5x44,5 -3szt.                                                                                                                           
15.  kleszczyki do dezynfekcji pola operacyjnego długość 24,5 cm – 1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 Sterylizacja tlenkiem etylenu.</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</si>
  <si>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</si>
  <si>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t xml:space="preserve">Sterylne zestawy są zapakowane w zbiorcze opakowanie, opakowanie typu tyvec z klapą min 5 mm ułatwiajacą otwieranie, zachowując zasady aseptyki na sali operacyjnej,poszczególne elementy składowe bez opakowań dodatkowych. Wewnątrz opakowania widoczny szczegółowy spis składu zestawu, nazwa, nr LOT, data ważności oraz 3 naklejki z kodami kreskowymi. Zestaw spełniający wymogi normy 13795 </t>
  </si>
  <si>
    <t xml:space="preserve">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</si>
</sst>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zł-415]_-;\-* #,##0.00\ [$zł-415]_-;_-* &quot;-&quot;??\ [$zł-415]_-;_-@_-"/>
    <numFmt numFmtId="165" formatCode="#,##0.00\ &quot;zł&quot;"/>
  </numFmts>
  <fonts count="18"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1"/>
      <color theme="1"/>
      <name val="Calibri"/>
      <family val="2"/>
      <charset val="238"/>
      <scheme val="minor"/>
    </font>
    <font>
      <b/>
      <u/>
      <sz val="10"/>
      <color theme="1"/>
      <name val="Arial"/>
      <family val="2"/>
      <charset val="238"/>
    </font>
    <font>
      <b/>
      <sz val="11"/>
      <name val="Calibri"/>
      <family val="2"/>
      <charset val="238"/>
      <scheme val="minor"/>
    </font>
    <font>
      <b/>
      <sz val="10"/>
      <color theme="1"/>
      <name val="Arial"/>
      <family val="2"/>
      <charset val="238"/>
    </font>
    <font>
      <b/>
      <sz val="11"/>
      <color rgb="FFFF0000"/>
      <name val="Calibri"/>
      <family val="2"/>
      <charset val="238"/>
      <scheme val="minor"/>
    </font>
    <font>
      <sz val="10"/>
      <color rgb="FFFF0000"/>
      <name val="Arial"/>
      <family val="2"/>
      <charset val="238"/>
    </font>
    <font>
      <b/>
      <u/>
      <sz val="10"/>
      <name val="Arial"/>
      <family val="2"/>
      <charset val="238"/>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s>
  <cellStyleXfs count="2">
    <xf numFmtId="0" fontId="0" fillId="0" borderId="0"/>
    <xf numFmtId="0" fontId="3" fillId="0" borderId="0">
      <alignment vertical="top"/>
    </xf>
  </cellStyleXfs>
  <cellXfs count="91">
    <xf numFmtId="0" fontId="0" fillId="0" borderId="0" xfId="0"/>
    <xf numFmtId="0" fontId="2" fillId="0" borderId="0" xfId="0" applyFont="1"/>
    <xf numFmtId="0" fontId="4" fillId="0" borderId="1" xfId="1" applyNumberFormat="1" applyFont="1" applyFill="1" applyBorder="1" applyAlignment="1" applyProtection="1">
      <alignment horizontal="center" vertical="center"/>
    </xf>
    <xf numFmtId="0" fontId="4" fillId="0" borderId="1" xfId="1" applyNumberFormat="1" applyFont="1" applyFill="1" applyBorder="1" applyAlignment="1" applyProtection="1">
      <alignment horizontal="center" vertical="center" wrapText="1"/>
    </xf>
    <xf numFmtId="3" fontId="4" fillId="0" borderId="1" xfId="1"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center" vertical="center"/>
    </xf>
    <xf numFmtId="0" fontId="3" fillId="0" borderId="1" xfId="1" applyNumberFormat="1" applyFont="1" applyFill="1" applyBorder="1" applyAlignment="1" applyProtection="1">
      <alignment horizontal="center" vertical="center"/>
    </xf>
    <xf numFmtId="3" fontId="3" fillId="0" borderId="1" xfId="1" applyNumberFormat="1" applyFont="1" applyFill="1" applyBorder="1" applyAlignment="1" applyProtection="1">
      <alignment horizontal="center" vertical="center"/>
    </xf>
    <xf numFmtId="164" fontId="3" fillId="0" borderId="1" xfId="1"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0" fontId="3" fillId="0" borderId="1" xfId="1"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1" applyNumberFormat="1" applyFont="1" applyFill="1" applyBorder="1" applyAlignment="1" applyProtection="1">
      <alignment horizontal="center" vertical="center" wrapText="1"/>
    </xf>
    <xf numFmtId="0" fontId="11" fillId="0" borderId="0" xfId="0" applyFont="1"/>
    <xf numFmtId="0" fontId="12" fillId="0" borderId="0" xfId="0" applyFont="1"/>
    <xf numFmtId="0" fontId="12" fillId="0" borderId="0" xfId="0" applyFont="1" applyAlignment="1">
      <alignment vertical="center"/>
    </xf>
    <xf numFmtId="0" fontId="0" fillId="0" borderId="0" xfId="0" applyAlignment="1">
      <alignment wrapText="1"/>
    </xf>
    <xf numFmtId="0" fontId="10" fillId="0" borderId="1" xfId="0" applyFont="1" applyBorder="1"/>
    <xf numFmtId="0" fontId="1" fillId="0" borderId="0" xfId="0" applyFont="1"/>
    <xf numFmtId="0" fontId="13" fillId="0" borderId="1" xfId="1" applyNumberFormat="1" applyFont="1" applyFill="1" applyBorder="1" applyAlignment="1" applyProtection="1">
      <alignment horizontal="center" vertical="center"/>
    </xf>
    <xf numFmtId="0" fontId="13" fillId="0" borderId="1" xfId="1" applyNumberFormat="1" applyFont="1" applyFill="1" applyBorder="1" applyAlignment="1" applyProtection="1">
      <alignment horizontal="center" vertical="center" wrapText="1"/>
    </xf>
    <xf numFmtId="3" fontId="13" fillId="0" borderId="1" xfId="1" applyNumberFormat="1" applyFont="1" applyFill="1" applyBorder="1" applyAlignment="1" applyProtection="1">
      <alignment horizontal="center" vertical="center"/>
    </xf>
    <xf numFmtId="0" fontId="7" fillId="0" borderId="0" xfId="0" applyFont="1" applyAlignment="1">
      <alignment horizontal="left" vertical="center" wrapText="1"/>
    </xf>
    <xf numFmtId="44" fontId="3" fillId="0" borderId="1" xfId="1" applyNumberFormat="1" applyFont="1" applyFill="1" applyBorder="1" applyAlignment="1" applyProtection="1">
      <alignment horizontal="center" vertical="center" wrapText="1"/>
    </xf>
    <xf numFmtId="0" fontId="14" fillId="0" borderId="0" xfId="0" applyFont="1"/>
    <xf numFmtId="165" fontId="7" fillId="0" borderId="0" xfId="0" applyNumberFormat="1" applyFont="1"/>
    <xf numFmtId="4" fontId="4" fillId="0" borderId="1" xfId="1" applyNumberFormat="1" applyFont="1" applyFill="1" applyBorder="1" applyAlignment="1" applyProtection="1">
      <alignment horizontal="center" vertical="center" wrapText="1"/>
    </xf>
    <xf numFmtId="44" fontId="4" fillId="0" borderId="1" xfId="1"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3" fontId="4" fillId="0" borderId="1" xfId="0" applyNumberFormat="1" applyFont="1" applyFill="1" applyBorder="1" applyAlignment="1" applyProtection="1">
      <alignment horizontal="center" vertical="center"/>
    </xf>
    <xf numFmtId="164" fontId="4" fillId="0" borderId="1" xfId="0" applyNumberFormat="1" applyFont="1" applyFill="1" applyBorder="1" applyAlignment="1" applyProtection="1">
      <alignment horizontal="center" vertical="center"/>
    </xf>
    <xf numFmtId="165" fontId="14" fillId="0" borderId="1" xfId="0" applyNumberFormat="1" applyFont="1" applyBorder="1" applyAlignment="1">
      <alignment horizontal="right" vertical="center"/>
    </xf>
    <xf numFmtId="0" fontId="7" fillId="0" borderId="0" xfId="0" applyFont="1" applyAlignment="1">
      <alignment wrapText="1"/>
    </xf>
    <xf numFmtId="3" fontId="3" fillId="2" borderId="1" xfId="1" applyNumberFormat="1" applyFont="1" applyFill="1" applyBorder="1" applyAlignment="1" applyProtection="1">
      <alignment horizontal="center" vertical="center"/>
    </xf>
    <xf numFmtId="3" fontId="4" fillId="2" borderId="1" xfId="1" applyNumberFormat="1" applyFont="1" applyFill="1" applyBorder="1" applyAlignment="1" applyProtection="1">
      <alignment horizontal="center" vertical="center"/>
    </xf>
    <xf numFmtId="4" fontId="13" fillId="0" borderId="1" xfId="1" applyNumberFormat="1" applyFont="1" applyFill="1" applyBorder="1" applyAlignment="1" applyProtection="1">
      <alignment horizontal="center" vertical="center" wrapText="1"/>
    </xf>
    <xf numFmtId="0" fontId="15" fillId="0" borderId="0" xfId="0" applyFont="1"/>
    <xf numFmtId="0" fontId="16" fillId="0" borderId="0" xfId="0" applyFont="1"/>
    <xf numFmtId="0" fontId="17" fillId="0" borderId="0" xfId="0" applyFont="1"/>
    <xf numFmtId="0" fontId="3" fillId="0" borderId="0" xfId="0" applyFont="1"/>
    <xf numFmtId="0" fontId="7" fillId="0" borderId="0" xfId="0" applyFont="1" applyAlignment="1"/>
    <xf numFmtId="0" fontId="7" fillId="0" borderId="7" xfId="0" applyFont="1" applyBorder="1" applyAlignment="1"/>
    <xf numFmtId="164" fontId="3" fillId="0" borderId="5" xfId="1" applyNumberFormat="1" applyFont="1" applyFill="1" applyBorder="1" applyAlignment="1" applyProtection="1">
      <alignment horizontal="center" vertical="center" wrapText="1"/>
    </xf>
    <xf numFmtId="164" fontId="3" fillId="0" borderId="4" xfId="1" applyNumberFormat="1" applyFont="1" applyFill="1" applyBorder="1" applyAlignment="1" applyProtection="1">
      <alignment horizontal="center" vertical="center" wrapText="1"/>
    </xf>
    <xf numFmtId="1" fontId="13" fillId="0" borderId="1" xfId="1" applyNumberFormat="1" applyFont="1" applyFill="1" applyBorder="1" applyAlignment="1" applyProtection="1">
      <alignment horizontal="center" vertical="center" wrapText="1"/>
    </xf>
    <xf numFmtId="0" fontId="10" fillId="0" borderId="1" xfId="0" applyFont="1" applyBorder="1" applyAlignment="1">
      <alignment horizontal="center" vertical="center"/>
    </xf>
    <xf numFmtId="165" fontId="3" fillId="0" borderId="1" xfId="1" applyNumberFormat="1" applyFont="1" applyFill="1" applyBorder="1" applyAlignment="1" applyProtection="1">
      <alignment horizontal="center" vertical="center"/>
    </xf>
    <xf numFmtId="165" fontId="4" fillId="0" borderId="1" xfId="1" applyNumberFormat="1" applyFont="1" applyFill="1" applyBorder="1" applyAlignment="1" applyProtection="1">
      <alignment horizontal="center" vertical="center" wrapText="1"/>
    </xf>
    <xf numFmtId="165" fontId="3" fillId="0" borderId="1" xfId="1" applyNumberFormat="1" applyFont="1" applyFill="1" applyBorder="1" applyAlignment="1" applyProtection="1">
      <alignment horizontal="center" vertical="center" wrapText="1"/>
    </xf>
    <xf numFmtId="165" fontId="0" fillId="0" borderId="0" xfId="0" applyNumberFormat="1"/>
    <xf numFmtId="4" fontId="4" fillId="0" borderId="1" xfId="1" applyNumberFormat="1" applyFont="1" applyFill="1" applyBorder="1" applyAlignment="1" applyProtection="1">
      <alignment horizontal="center" vertical="center"/>
    </xf>
    <xf numFmtId="165" fontId="3" fillId="0" borderId="1" xfId="1" applyNumberFormat="1" applyFont="1" applyFill="1" applyBorder="1" applyAlignment="1" applyProtection="1">
      <alignment horizontal="right" vertical="center"/>
    </xf>
    <xf numFmtId="165" fontId="4" fillId="0" borderId="1" xfId="0" applyNumberFormat="1" applyFont="1" applyFill="1" applyBorder="1" applyAlignment="1" applyProtection="1">
      <alignment horizontal="center" vertical="center"/>
    </xf>
    <xf numFmtId="165" fontId="7" fillId="0" borderId="1" xfId="0" applyNumberFormat="1" applyFont="1" applyBorder="1" applyAlignment="1">
      <alignment horizontal="center" vertical="center"/>
    </xf>
    <xf numFmtId="165" fontId="0" fillId="0" borderId="1" xfId="0" applyNumberFormat="1" applyBorder="1" applyAlignment="1">
      <alignment vertical="center"/>
    </xf>
    <xf numFmtId="165" fontId="10" fillId="0" borderId="1" xfId="0" applyNumberFormat="1" applyFont="1" applyBorder="1"/>
    <xf numFmtId="165" fontId="4" fillId="0" borderId="1" xfId="1" applyNumberFormat="1" applyFont="1" applyFill="1" applyBorder="1" applyAlignment="1" applyProtection="1">
      <alignment horizontal="center" vertical="center"/>
    </xf>
    <xf numFmtId="0" fontId="0" fillId="0" borderId="0" xfId="0" applyAlignment="1">
      <alignment horizontal="right" wrapText="1"/>
    </xf>
    <xf numFmtId="0" fontId="10" fillId="0" borderId="0" xfId="0" applyFont="1" applyAlignment="1">
      <alignment horizontal="center"/>
    </xf>
    <xf numFmtId="0" fontId="7" fillId="0" borderId="0" xfId="0" applyFont="1" applyAlignment="1">
      <alignment horizontal="center" wrapText="1"/>
    </xf>
    <xf numFmtId="0" fontId="3" fillId="0" borderId="5" xfId="1" applyNumberFormat="1" applyFont="1" applyFill="1" applyBorder="1" applyAlignment="1" applyProtection="1">
      <alignment horizontal="left" vertical="top" wrapText="1"/>
    </xf>
    <xf numFmtId="0" fontId="3" fillId="0" borderId="4" xfId="1" applyNumberFormat="1" applyFont="1" applyFill="1" applyBorder="1" applyAlignment="1" applyProtection="1">
      <alignment horizontal="left" vertical="top" wrapText="1"/>
    </xf>
    <xf numFmtId="0" fontId="4" fillId="0" borderId="5" xfId="1" applyNumberFormat="1" applyFont="1" applyFill="1" applyBorder="1" applyAlignment="1" applyProtection="1">
      <alignment horizontal="center" vertical="center"/>
    </xf>
    <xf numFmtId="0" fontId="4" fillId="0" borderId="4" xfId="1" applyNumberFormat="1" applyFont="1" applyFill="1" applyBorder="1" applyAlignment="1" applyProtection="1">
      <alignment horizontal="center" vertical="center"/>
    </xf>
    <xf numFmtId="3" fontId="3" fillId="2" borderId="5" xfId="1" applyNumberFormat="1" applyFont="1" applyFill="1" applyBorder="1" applyAlignment="1" applyProtection="1">
      <alignment horizontal="center" vertical="center"/>
    </xf>
    <xf numFmtId="3" fontId="3" fillId="2" borderId="4" xfId="1" applyNumberFormat="1" applyFont="1" applyFill="1" applyBorder="1" applyAlignment="1" applyProtection="1">
      <alignment horizontal="center" vertical="center"/>
    </xf>
    <xf numFmtId="0" fontId="3" fillId="0" borderId="5" xfId="1" applyNumberFormat="1" applyFont="1" applyFill="1" applyBorder="1" applyAlignment="1" applyProtection="1">
      <alignment horizontal="center" vertical="center"/>
    </xf>
    <xf numFmtId="0" fontId="3" fillId="0" borderId="4" xfId="1" applyNumberFormat="1" applyFont="1" applyFill="1" applyBorder="1" applyAlignment="1" applyProtection="1">
      <alignment horizontal="center" vertical="center"/>
    </xf>
    <xf numFmtId="164" fontId="3" fillId="0" borderId="5" xfId="1" applyNumberFormat="1" applyFont="1" applyFill="1" applyBorder="1" applyAlignment="1" applyProtection="1">
      <alignment horizontal="center" vertical="center" wrapText="1"/>
    </xf>
    <xf numFmtId="164" fontId="3" fillId="0" borderId="4" xfId="1" applyNumberFormat="1" applyFont="1" applyFill="1" applyBorder="1" applyAlignment="1" applyProtection="1">
      <alignment horizontal="center" vertical="center" wrapText="1"/>
    </xf>
    <xf numFmtId="165" fontId="3" fillId="0" borderId="5" xfId="1" applyNumberFormat="1" applyFont="1" applyFill="1" applyBorder="1" applyAlignment="1" applyProtection="1">
      <alignment horizontal="center" vertical="center"/>
    </xf>
    <xf numFmtId="165" fontId="3" fillId="0" borderId="4" xfId="1" applyNumberFormat="1" applyFont="1" applyFill="1" applyBorder="1" applyAlignment="1" applyProtection="1">
      <alignment horizontal="center" vertical="center"/>
    </xf>
    <xf numFmtId="0" fontId="7" fillId="0" borderId="0" xfId="0" applyFont="1" applyAlignment="1">
      <alignment horizontal="center"/>
    </xf>
    <xf numFmtId="0" fontId="7" fillId="0" borderId="6" xfId="0" applyFont="1" applyBorder="1" applyAlignment="1">
      <alignment horizontal="center"/>
    </xf>
    <xf numFmtId="165" fontId="7" fillId="0" borderId="5" xfId="0" applyNumberFormat="1" applyFont="1" applyBorder="1" applyAlignment="1">
      <alignment horizontal="center" vertical="center"/>
    </xf>
    <xf numFmtId="165" fontId="7" fillId="0" borderId="4" xfId="0" applyNumberFormat="1" applyFont="1" applyBorder="1" applyAlignment="1">
      <alignment horizontal="center" vertical="center"/>
    </xf>
    <xf numFmtId="165" fontId="3" fillId="0" borderId="5" xfId="1" applyNumberFormat="1" applyFont="1" applyFill="1" applyBorder="1" applyAlignment="1" applyProtection="1">
      <alignment horizontal="right" vertical="center"/>
    </xf>
    <xf numFmtId="165" fontId="3" fillId="0" borderId="4" xfId="1" applyNumberFormat="1" applyFont="1" applyFill="1" applyBorder="1" applyAlignment="1" applyProtection="1">
      <alignment horizontal="right" vertical="center"/>
    </xf>
    <xf numFmtId="0" fontId="4" fillId="0" borderId="2" xfId="1" applyNumberFormat="1" applyFont="1" applyFill="1" applyBorder="1" applyAlignment="1" applyProtection="1">
      <alignment horizontal="center" vertical="center"/>
    </xf>
    <xf numFmtId="0" fontId="4" fillId="0" borderId="3" xfId="1" applyNumberFormat="1" applyFont="1" applyFill="1" applyBorder="1" applyAlignment="1" applyProtection="1">
      <alignment horizontal="center" vertical="center"/>
    </xf>
    <xf numFmtId="0" fontId="0" fillId="0" borderId="0" xfId="0" applyAlignment="1">
      <alignment horizontal="center" wrapText="1"/>
    </xf>
    <xf numFmtId="0" fontId="0" fillId="0" borderId="0" xfId="0" applyAlignment="1">
      <alignment horizontal="left" wrapText="1"/>
    </xf>
    <xf numFmtId="0" fontId="0" fillId="0" borderId="0" xfId="0" applyAlignment="1">
      <alignment horizontal="center"/>
    </xf>
    <xf numFmtId="0" fontId="0" fillId="0" borderId="7" xfId="0" applyBorder="1" applyAlignment="1">
      <alignment horizontal="center" wrapText="1"/>
    </xf>
  </cellXfs>
  <cellStyles count="2">
    <cellStyle name="Normalny"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41"/>
  <sheetViews>
    <sheetView view="pageBreakPreview" topLeftCell="A21" zoomScaleNormal="100" zoomScaleSheetLayoutView="100" workbookViewId="0">
      <selection activeCell="H34" sqref="H34"/>
    </sheetView>
  </sheetViews>
  <sheetFormatPr defaultRowHeight="15" x14ac:dyDescent="0.25"/>
  <cols>
    <col min="2" max="2" width="5.28515625" customWidth="1"/>
    <col min="3" max="3" width="115.28515625" customWidth="1"/>
    <col min="6" max="7" width="17" customWidth="1"/>
    <col min="8" max="8" width="15.85546875" customWidth="1"/>
    <col min="9" max="9" width="16.140625" customWidth="1"/>
  </cols>
  <sheetData>
    <row r="2" spans="2:9" ht="37.5" customHeight="1" x14ac:dyDescent="0.25">
      <c r="C2" s="43"/>
      <c r="F2" s="64" t="s">
        <v>37</v>
      </c>
      <c r="G2" s="64"/>
      <c r="H2" s="64"/>
      <c r="I2" s="64"/>
    </row>
    <row r="3" spans="2:9" x14ac:dyDescent="0.25">
      <c r="B3" s="1" t="s">
        <v>42</v>
      </c>
    </row>
    <row r="4" spans="2:9" ht="9" customHeight="1" x14ac:dyDescent="0.25"/>
    <row r="5" spans="2:9" s="24" customFormat="1" ht="45" x14ac:dyDescent="0.25">
      <c r="B5" s="25" t="s">
        <v>0</v>
      </c>
      <c r="C5" s="26" t="s">
        <v>1</v>
      </c>
      <c r="D5" s="27" t="s">
        <v>2</v>
      </c>
      <c r="E5" s="25" t="s">
        <v>3</v>
      </c>
      <c r="F5" s="51" t="s">
        <v>35</v>
      </c>
      <c r="G5" s="51" t="s">
        <v>36</v>
      </c>
      <c r="H5" s="42" t="s">
        <v>22</v>
      </c>
      <c r="I5" s="52" t="s">
        <v>23</v>
      </c>
    </row>
    <row r="6" spans="2:9" ht="231" customHeight="1" x14ac:dyDescent="0.25">
      <c r="B6" s="2">
        <v>1</v>
      </c>
      <c r="C6" s="13" t="s">
        <v>45</v>
      </c>
      <c r="D6" s="7">
        <v>300</v>
      </c>
      <c r="E6" s="6" t="s">
        <v>4</v>
      </c>
      <c r="F6" s="55"/>
      <c r="G6" s="8"/>
      <c r="H6" s="53">
        <f t="shared" ref="H6:H26" si="0">D6*F6</f>
        <v>0</v>
      </c>
      <c r="I6" s="55">
        <f>H6*(1+G6)</f>
        <v>0</v>
      </c>
    </row>
    <row r="7" spans="2:9" ht="219" customHeight="1" x14ac:dyDescent="0.25">
      <c r="B7" s="2">
        <v>2</v>
      </c>
      <c r="C7" s="13" t="s">
        <v>46</v>
      </c>
      <c r="D7" s="7">
        <v>800</v>
      </c>
      <c r="E7" s="6" t="s">
        <v>4</v>
      </c>
      <c r="F7" s="55"/>
      <c r="G7" s="8"/>
      <c r="H7" s="53">
        <f t="shared" si="0"/>
        <v>0</v>
      </c>
      <c r="I7" s="55">
        <f t="shared" ref="I7:I26" si="1">H7*(1+G7)</f>
        <v>0</v>
      </c>
    </row>
    <row r="8" spans="2:9" ht="272.25" customHeight="1" x14ac:dyDescent="0.25">
      <c r="B8" s="2">
        <v>3</v>
      </c>
      <c r="C8" s="13" t="s">
        <v>47</v>
      </c>
      <c r="D8" s="7">
        <v>20</v>
      </c>
      <c r="E8" s="6" t="s">
        <v>4</v>
      </c>
      <c r="F8" s="55"/>
      <c r="G8" s="8"/>
      <c r="H8" s="53">
        <f t="shared" si="0"/>
        <v>0</v>
      </c>
      <c r="I8" s="55">
        <f t="shared" si="1"/>
        <v>0</v>
      </c>
    </row>
    <row r="9" spans="2:9" ht="99" customHeight="1" x14ac:dyDescent="0.25">
      <c r="B9" s="2">
        <v>4</v>
      </c>
      <c r="C9" s="13" t="s">
        <v>48</v>
      </c>
      <c r="D9" s="7">
        <v>40</v>
      </c>
      <c r="E9" s="6" t="s">
        <v>4</v>
      </c>
      <c r="F9" s="55"/>
      <c r="G9" s="8"/>
      <c r="H9" s="53">
        <f t="shared" si="0"/>
        <v>0</v>
      </c>
      <c r="I9" s="55">
        <f t="shared" si="1"/>
        <v>0</v>
      </c>
    </row>
    <row r="10" spans="2:9" ht="222.75" customHeight="1" x14ac:dyDescent="0.25">
      <c r="B10" s="2">
        <v>5</v>
      </c>
      <c r="C10" s="13" t="s">
        <v>49</v>
      </c>
      <c r="D10" s="7">
        <v>500</v>
      </c>
      <c r="E10" s="6" t="s">
        <v>4</v>
      </c>
      <c r="F10" s="55"/>
      <c r="G10" s="8"/>
      <c r="H10" s="53">
        <f t="shared" si="0"/>
        <v>0</v>
      </c>
      <c r="I10" s="55">
        <f t="shared" si="1"/>
        <v>0</v>
      </c>
    </row>
    <row r="11" spans="2:9" ht="157.5" customHeight="1" x14ac:dyDescent="0.25">
      <c r="B11" s="2">
        <v>6</v>
      </c>
      <c r="C11" s="13" t="s">
        <v>50</v>
      </c>
      <c r="D11" s="7">
        <v>800</v>
      </c>
      <c r="E11" s="6" t="s">
        <v>4</v>
      </c>
      <c r="F11" s="55"/>
      <c r="G11" s="8"/>
      <c r="H11" s="53">
        <f t="shared" si="0"/>
        <v>0</v>
      </c>
      <c r="I11" s="55">
        <f t="shared" si="1"/>
        <v>0</v>
      </c>
    </row>
    <row r="12" spans="2:9" ht="123.75" customHeight="1" x14ac:dyDescent="0.25">
      <c r="B12" s="2">
        <v>7</v>
      </c>
      <c r="C12" s="13" t="s">
        <v>51</v>
      </c>
      <c r="D12" s="7">
        <v>200</v>
      </c>
      <c r="E12" s="6" t="s">
        <v>4</v>
      </c>
      <c r="F12" s="55"/>
      <c r="G12" s="8"/>
      <c r="H12" s="53">
        <f t="shared" si="0"/>
        <v>0</v>
      </c>
      <c r="I12" s="55">
        <f t="shared" si="1"/>
        <v>0</v>
      </c>
    </row>
    <row r="13" spans="2:9" ht="72" customHeight="1" x14ac:dyDescent="0.25">
      <c r="B13" s="2">
        <v>8</v>
      </c>
      <c r="C13" s="13" t="s">
        <v>53</v>
      </c>
      <c r="D13" s="7">
        <v>1500</v>
      </c>
      <c r="E13" s="6" t="s">
        <v>4</v>
      </c>
      <c r="F13" s="55"/>
      <c r="G13" s="8"/>
      <c r="H13" s="53">
        <f t="shared" si="0"/>
        <v>0</v>
      </c>
      <c r="I13" s="55">
        <f t="shared" si="1"/>
        <v>0</v>
      </c>
    </row>
    <row r="14" spans="2:9" ht="66.75" customHeight="1" x14ac:dyDescent="0.25">
      <c r="B14" s="2">
        <v>9</v>
      </c>
      <c r="C14" s="13" t="s">
        <v>52</v>
      </c>
      <c r="D14" s="7">
        <v>800</v>
      </c>
      <c r="E14" s="6" t="s">
        <v>4</v>
      </c>
      <c r="F14" s="55"/>
      <c r="G14" s="8"/>
      <c r="H14" s="53">
        <f t="shared" si="0"/>
        <v>0</v>
      </c>
      <c r="I14" s="55">
        <f t="shared" si="1"/>
        <v>0</v>
      </c>
    </row>
    <row r="15" spans="2:9" ht="68.25" customHeight="1" x14ac:dyDescent="0.25">
      <c r="B15" s="2">
        <v>10</v>
      </c>
      <c r="C15" s="13" t="s">
        <v>54</v>
      </c>
      <c r="D15" s="7">
        <v>300</v>
      </c>
      <c r="E15" s="6" t="s">
        <v>4</v>
      </c>
      <c r="F15" s="55"/>
      <c r="G15" s="8"/>
      <c r="H15" s="53">
        <f t="shared" si="0"/>
        <v>0</v>
      </c>
      <c r="I15" s="55">
        <f t="shared" si="1"/>
        <v>0</v>
      </c>
    </row>
    <row r="16" spans="2:9" ht="89.25" customHeight="1" x14ac:dyDescent="0.25">
      <c r="B16" s="2">
        <v>11</v>
      </c>
      <c r="C16" s="13" t="s">
        <v>55</v>
      </c>
      <c r="D16" s="7">
        <v>600</v>
      </c>
      <c r="E16" s="6" t="s">
        <v>4</v>
      </c>
      <c r="F16" s="55"/>
      <c r="G16" s="8"/>
      <c r="H16" s="53">
        <f t="shared" si="0"/>
        <v>0</v>
      </c>
      <c r="I16" s="55">
        <f t="shared" si="1"/>
        <v>0</v>
      </c>
    </row>
    <row r="17" spans="2:9" ht="26.25" customHeight="1" x14ac:dyDescent="0.25">
      <c r="B17" s="2">
        <v>12</v>
      </c>
      <c r="C17" s="13" t="s">
        <v>16</v>
      </c>
      <c r="D17" s="7">
        <v>50</v>
      </c>
      <c r="E17" s="6" t="s">
        <v>4</v>
      </c>
      <c r="F17" s="55"/>
      <c r="G17" s="8"/>
      <c r="H17" s="53">
        <f t="shared" si="0"/>
        <v>0</v>
      </c>
      <c r="I17" s="55">
        <f t="shared" si="1"/>
        <v>0</v>
      </c>
    </row>
    <row r="18" spans="2:9" ht="45.75" customHeight="1" x14ac:dyDescent="0.25">
      <c r="B18" s="2">
        <v>13</v>
      </c>
      <c r="C18" s="13" t="s">
        <v>25</v>
      </c>
      <c r="D18" s="7">
        <v>300</v>
      </c>
      <c r="E18" s="6" t="s">
        <v>4</v>
      </c>
      <c r="F18" s="55"/>
      <c r="G18" s="8"/>
      <c r="H18" s="53">
        <f t="shared" si="0"/>
        <v>0</v>
      </c>
      <c r="I18" s="55">
        <f t="shared" si="1"/>
        <v>0</v>
      </c>
    </row>
    <row r="19" spans="2:9" ht="96" customHeight="1" x14ac:dyDescent="0.25">
      <c r="B19" s="2">
        <v>14</v>
      </c>
      <c r="C19" s="13" t="s">
        <v>24</v>
      </c>
      <c r="D19" s="40">
        <v>7000</v>
      </c>
      <c r="E19" s="6" t="s">
        <v>4</v>
      </c>
      <c r="F19" s="55"/>
      <c r="G19" s="8"/>
      <c r="H19" s="53">
        <f t="shared" si="0"/>
        <v>0</v>
      </c>
      <c r="I19" s="55">
        <f t="shared" si="1"/>
        <v>0</v>
      </c>
    </row>
    <row r="20" spans="2:9" ht="42" customHeight="1" x14ac:dyDescent="0.25">
      <c r="B20" s="2">
        <v>15</v>
      </c>
      <c r="C20" s="13" t="s">
        <v>17</v>
      </c>
      <c r="D20" s="7">
        <v>200</v>
      </c>
      <c r="E20" s="6" t="s">
        <v>4</v>
      </c>
      <c r="F20" s="55"/>
      <c r="G20" s="8"/>
      <c r="H20" s="53">
        <f t="shared" si="0"/>
        <v>0</v>
      </c>
      <c r="I20" s="55">
        <f t="shared" si="1"/>
        <v>0</v>
      </c>
    </row>
    <row r="21" spans="2:9" ht="67.5" customHeight="1" x14ac:dyDescent="0.25">
      <c r="B21" s="2">
        <v>16</v>
      </c>
      <c r="C21" s="13" t="s">
        <v>65</v>
      </c>
      <c r="D21" s="7">
        <v>10</v>
      </c>
      <c r="E21" s="6" t="s">
        <v>4</v>
      </c>
      <c r="F21" s="55"/>
      <c r="G21" s="8"/>
      <c r="H21" s="53">
        <f t="shared" si="0"/>
        <v>0</v>
      </c>
      <c r="I21" s="55">
        <f t="shared" si="1"/>
        <v>0</v>
      </c>
    </row>
    <row r="22" spans="2:9" ht="97.5" customHeight="1" x14ac:dyDescent="0.25">
      <c r="B22" s="2">
        <v>17</v>
      </c>
      <c r="C22" s="13" t="s">
        <v>18</v>
      </c>
      <c r="D22" s="7">
        <v>10</v>
      </c>
      <c r="E22" s="6" t="s">
        <v>4</v>
      </c>
      <c r="F22" s="55"/>
      <c r="G22" s="8"/>
      <c r="H22" s="53">
        <f t="shared" si="0"/>
        <v>0</v>
      </c>
      <c r="I22" s="55">
        <f t="shared" si="1"/>
        <v>0</v>
      </c>
    </row>
    <row r="23" spans="2:9" ht="15.75" customHeight="1" x14ac:dyDescent="0.25">
      <c r="B23" s="2">
        <v>18</v>
      </c>
      <c r="C23" s="13" t="s">
        <v>19</v>
      </c>
      <c r="D23" s="7">
        <v>6000</v>
      </c>
      <c r="E23" s="6" t="s">
        <v>4</v>
      </c>
      <c r="F23" s="55"/>
      <c r="G23" s="8"/>
      <c r="H23" s="53">
        <f t="shared" si="0"/>
        <v>0</v>
      </c>
      <c r="I23" s="55">
        <f t="shared" si="1"/>
        <v>0</v>
      </c>
    </row>
    <row r="24" spans="2:9" x14ac:dyDescent="0.25">
      <c r="B24" s="2">
        <v>19</v>
      </c>
      <c r="C24" s="13" t="s">
        <v>20</v>
      </c>
      <c r="D24" s="7">
        <v>200</v>
      </c>
      <c r="E24" s="6" t="s">
        <v>4</v>
      </c>
      <c r="F24" s="55"/>
      <c r="G24" s="8"/>
      <c r="H24" s="53">
        <f t="shared" si="0"/>
        <v>0</v>
      </c>
      <c r="I24" s="55">
        <f t="shared" si="1"/>
        <v>0</v>
      </c>
    </row>
    <row r="25" spans="2:9" ht="71.25" customHeight="1" x14ac:dyDescent="0.25">
      <c r="B25" s="2">
        <v>20</v>
      </c>
      <c r="C25" s="13" t="s">
        <v>56</v>
      </c>
      <c r="D25" s="7">
        <v>800</v>
      </c>
      <c r="E25" s="6" t="s">
        <v>4</v>
      </c>
      <c r="F25" s="55"/>
      <c r="G25" s="8"/>
      <c r="H25" s="53">
        <f t="shared" si="0"/>
        <v>0</v>
      </c>
      <c r="I25" s="55">
        <f t="shared" si="1"/>
        <v>0</v>
      </c>
    </row>
    <row r="26" spans="2:9" ht="42" customHeight="1" x14ac:dyDescent="0.25">
      <c r="B26" s="2">
        <v>21</v>
      </c>
      <c r="C26" s="13" t="s">
        <v>29</v>
      </c>
      <c r="D26" s="7">
        <v>13500</v>
      </c>
      <c r="E26" s="6" t="s">
        <v>4</v>
      </c>
      <c r="F26" s="55"/>
      <c r="G26" s="8"/>
      <c r="H26" s="53">
        <f t="shared" si="0"/>
        <v>0</v>
      </c>
      <c r="I26" s="55">
        <f t="shared" si="1"/>
        <v>0</v>
      </c>
    </row>
    <row r="27" spans="2:9" ht="30" customHeight="1" x14ac:dyDescent="0.25">
      <c r="B27" s="5"/>
      <c r="C27" s="9" t="s">
        <v>5</v>
      </c>
      <c r="D27" s="10" t="s">
        <v>6</v>
      </c>
      <c r="E27" s="11" t="s">
        <v>6</v>
      </c>
      <c r="F27" s="12" t="s">
        <v>6</v>
      </c>
      <c r="G27" s="12"/>
      <c r="H27" s="54">
        <f>SUM(H6:H26)</f>
        <v>0</v>
      </c>
      <c r="I27" s="54">
        <f>SUM(I35)</f>
        <v>0</v>
      </c>
    </row>
    <row r="28" spans="2:9" x14ac:dyDescent="0.25">
      <c r="I28" s="56"/>
    </row>
    <row r="29" spans="2:9" x14ac:dyDescent="0.25">
      <c r="C29" s="21" t="s">
        <v>7</v>
      </c>
    </row>
    <row r="30" spans="2:9" x14ac:dyDescent="0.25">
      <c r="C30" s="14" t="s">
        <v>70</v>
      </c>
    </row>
    <row r="31" spans="2:9" x14ac:dyDescent="0.25">
      <c r="C31" s="14" t="s">
        <v>8</v>
      </c>
    </row>
    <row r="32" spans="2:9" ht="25.5" customHeight="1" x14ac:dyDescent="0.25">
      <c r="C32" s="28" t="s">
        <v>26</v>
      </c>
    </row>
    <row r="33" spans="3:8" x14ac:dyDescent="0.25">
      <c r="C33" s="15" t="s">
        <v>9</v>
      </c>
    </row>
    <row r="35" spans="3:8" x14ac:dyDescent="0.25">
      <c r="C35" s="45" t="s">
        <v>10</v>
      </c>
    </row>
    <row r="36" spans="3:8" x14ac:dyDescent="0.25">
      <c r="C36" s="46" t="s">
        <v>33</v>
      </c>
    </row>
    <row r="37" spans="3:8" x14ac:dyDescent="0.25">
      <c r="C37" s="46" t="s">
        <v>34</v>
      </c>
    </row>
    <row r="39" spans="3:8" x14ac:dyDescent="0.25">
      <c r="C39" s="17"/>
      <c r="D39" s="17"/>
      <c r="E39" s="17"/>
      <c r="F39" s="65"/>
      <c r="G39" s="65"/>
      <c r="H39" s="65"/>
    </row>
    <row r="40" spans="3:8" x14ac:dyDescent="0.25">
      <c r="D40" s="22"/>
      <c r="E40" s="22"/>
    </row>
    <row r="41" spans="3:8" x14ac:dyDescent="0.25">
      <c r="D41" s="22"/>
      <c r="E41" s="22"/>
    </row>
  </sheetData>
  <mergeCells count="2">
    <mergeCell ref="F2:I2"/>
    <mergeCell ref="F39:H39"/>
  </mergeCells>
  <pageMargins left="0.70866141732283472" right="0.70866141732283472" top="0.74803149606299213" bottom="0.74803149606299213" header="0.31496062992125984" footer="0.31496062992125984"/>
  <pageSetup paperSize="9" scale="56" fitToHeight="0" orientation="landscape" r:id="rId1"/>
  <rowBreaks count="1" manualBreakCount="1">
    <brk id="15"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3"/>
  <sheetViews>
    <sheetView topLeftCell="A23" zoomScale="86" zoomScaleNormal="86" zoomScaleSheetLayoutView="51" workbookViewId="0">
      <selection activeCell="B41" sqref="B41"/>
    </sheetView>
  </sheetViews>
  <sheetFormatPr defaultRowHeight="12.75" x14ac:dyDescent="0.2"/>
  <cols>
    <col min="1" max="1" width="5.28515625" style="16" customWidth="1"/>
    <col min="2" max="2" width="135" style="16" customWidth="1"/>
    <col min="3" max="3" width="14.5703125" style="16" customWidth="1"/>
    <col min="4" max="4" width="11.42578125" style="16" customWidth="1"/>
    <col min="5" max="6" width="24.5703125" style="16" customWidth="1"/>
    <col min="7" max="7" width="26" style="16" customWidth="1"/>
    <col min="8" max="8" width="21.42578125" style="31" customWidth="1"/>
    <col min="9" max="16384" width="9.140625" style="16"/>
  </cols>
  <sheetData>
    <row r="1" spans="1:8" x14ac:dyDescent="0.2">
      <c r="B1" s="44"/>
      <c r="C1" s="47"/>
    </row>
    <row r="2" spans="1:8" x14ac:dyDescent="0.2">
      <c r="A2" s="30" t="s">
        <v>43</v>
      </c>
      <c r="C2" s="47"/>
      <c r="G2" s="79" t="s">
        <v>39</v>
      </c>
      <c r="H2" s="79"/>
    </row>
    <row r="3" spans="1:8" x14ac:dyDescent="0.2">
      <c r="C3" s="48"/>
    </row>
    <row r="4" spans="1:8" x14ac:dyDescent="0.2">
      <c r="A4" s="2" t="s">
        <v>0</v>
      </c>
      <c r="B4" s="3" t="s">
        <v>1</v>
      </c>
      <c r="C4" s="41" t="s">
        <v>2</v>
      </c>
      <c r="D4" s="2" t="s">
        <v>3</v>
      </c>
      <c r="E4" s="57" t="s">
        <v>35</v>
      </c>
      <c r="F4" s="57" t="s">
        <v>38</v>
      </c>
      <c r="G4" s="3" t="s">
        <v>22</v>
      </c>
      <c r="H4" s="33" t="s">
        <v>23</v>
      </c>
    </row>
    <row r="5" spans="1:8" ht="171.75" customHeight="1" x14ac:dyDescent="0.2">
      <c r="A5" s="2">
        <v>1</v>
      </c>
      <c r="B5" s="13" t="s">
        <v>66</v>
      </c>
      <c r="C5" s="40">
        <v>90</v>
      </c>
      <c r="D5" s="6" t="s">
        <v>4</v>
      </c>
      <c r="E5" s="8"/>
      <c r="F5" s="8"/>
      <c r="G5" s="58">
        <f>C5*E5</f>
        <v>0</v>
      </c>
      <c r="H5" s="60">
        <f>G5*(1+F5)</f>
        <v>0</v>
      </c>
    </row>
    <row r="6" spans="1:8" ht="292.5" customHeight="1" x14ac:dyDescent="0.2">
      <c r="A6" s="2">
        <v>2</v>
      </c>
      <c r="B6" s="13" t="s">
        <v>67</v>
      </c>
      <c r="C6" s="40">
        <v>900</v>
      </c>
      <c r="D6" s="6" t="s">
        <v>4</v>
      </c>
      <c r="E6" s="8"/>
      <c r="F6" s="8"/>
      <c r="G6" s="58">
        <f>C6*E6</f>
        <v>0</v>
      </c>
      <c r="H6" s="60">
        <f>G6*(1+F6)</f>
        <v>0</v>
      </c>
    </row>
    <row r="7" spans="1:8" ht="403.5" customHeight="1" x14ac:dyDescent="0.2">
      <c r="A7" s="2">
        <v>3</v>
      </c>
      <c r="B7" s="13" t="s">
        <v>57</v>
      </c>
      <c r="C7" s="40">
        <v>100</v>
      </c>
      <c r="D7" s="6" t="s">
        <v>4</v>
      </c>
      <c r="E7" s="8"/>
      <c r="F7" s="8"/>
      <c r="G7" s="58">
        <f t="shared" ref="G7:G15" si="0">C7*E7</f>
        <v>0</v>
      </c>
      <c r="H7" s="31">
        <f>G7*(1+F7)</f>
        <v>0</v>
      </c>
    </row>
    <row r="8" spans="1:8" ht="66" customHeight="1" x14ac:dyDescent="0.2">
      <c r="A8" s="2">
        <v>4</v>
      </c>
      <c r="B8" s="13" t="s">
        <v>58</v>
      </c>
      <c r="C8" s="40">
        <v>910</v>
      </c>
      <c r="D8" s="6" t="s">
        <v>4</v>
      </c>
      <c r="E8" s="8"/>
      <c r="F8" s="8"/>
      <c r="G8" s="58">
        <f t="shared" si="0"/>
        <v>0</v>
      </c>
      <c r="H8" s="60">
        <f>G7*(1+F7)</f>
        <v>0</v>
      </c>
    </row>
    <row r="9" spans="1:8" ht="42" customHeight="1" x14ac:dyDescent="0.2">
      <c r="A9" s="2">
        <v>5</v>
      </c>
      <c r="B9" s="13" t="s">
        <v>28</v>
      </c>
      <c r="C9" s="40">
        <v>150</v>
      </c>
      <c r="D9" s="6" t="s">
        <v>4</v>
      </c>
      <c r="E9" s="8"/>
      <c r="F9" s="8"/>
      <c r="G9" s="58">
        <f t="shared" si="0"/>
        <v>0</v>
      </c>
      <c r="H9" s="60">
        <f t="shared" ref="H9:H15" si="1">G8*(1+F8)</f>
        <v>0</v>
      </c>
    </row>
    <row r="10" spans="1:8" ht="44.25" customHeight="1" x14ac:dyDescent="0.2">
      <c r="A10" s="2">
        <v>6</v>
      </c>
      <c r="B10" s="13" t="s">
        <v>21</v>
      </c>
      <c r="C10" s="40">
        <v>150</v>
      </c>
      <c r="D10" s="6" t="s">
        <v>4</v>
      </c>
      <c r="E10" s="8"/>
      <c r="F10" s="8"/>
      <c r="G10" s="58">
        <f t="shared" si="0"/>
        <v>0</v>
      </c>
      <c r="H10" s="60">
        <f t="shared" si="1"/>
        <v>0</v>
      </c>
    </row>
    <row r="11" spans="1:8" ht="40.5" customHeight="1" x14ac:dyDescent="0.2">
      <c r="A11" s="2">
        <v>7</v>
      </c>
      <c r="B11" s="13" t="s">
        <v>59</v>
      </c>
      <c r="C11" s="40">
        <v>200</v>
      </c>
      <c r="D11" s="6" t="s">
        <v>4</v>
      </c>
      <c r="E11" s="8"/>
      <c r="F11" s="8"/>
      <c r="G11" s="58">
        <f t="shared" si="0"/>
        <v>0</v>
      </c>
      <c r="H11" s="60">
        <f t="shared" si="1"/>
        <v>0</v>
      </c>
    </row>
    <row r="12" spans="1:8" ht="97.5" customHeight="1" x14ac:dyDescent="0.2">
      <c r="A12" s="2">
        <v>8</v>
      </c>
      <c r="B12" s="13" t="s">
        <v>18</v>
      </c>
      <c r="C12" s="40">
        <v>150</v>
      </c>
      <c r="D12" s="6" t="s">
        <v>4</v>
      </c>
      <c r="E12" s="8"/>
      <c r="F12" s="8"/>
      <c r="G12" s="58">
        <f t="shared" si="0"/>
        <v>0</v>
      </c>
      <c r="H12" s="60">
        <f>G11*(1+F11)</f>
        <v>0</v>
      </c>
    </row>
    <row r="13" spans="1:8" ht="58.5" customHeight="1" x14ac:dyDescent="0.2">
      <c r="A13" s="2">
        <v>9</v>
      </c>
      <c r="B13" s="13" t="s">
        <v>56</v>
      </c>
      <c r="C13" s="40">
        <v>300</v>
      </c>
      <c r="D13" s="6" t="s">
        <v>4</v>
      </c>
      <c r="E13" s="8"/>
      <c r="F13" s="8"/>
      <c r="G13" s="58">
        <f t="shared" si="0"/>
        <v>0</v>
      </c>
      <c r="H13" s="60">
        <f t="shared" si="1"/>
        <v>0</v>
      </c>
    </row>
    <row r="14" spans="1:8" ht="134.25" customHeight="1" x14ac:dyDescent="0.2">
      <c r="A14" s="2">
        <v>10</v>
      </c>
      <c r="B14" s="13" t="s">
        <v>27</v>
      </c>
      <c r="C14" s="40">
        <v>1000</v>
      </c>
      <c r="D14" s="6" t="s">
        <v>4</v>
      </c>
      <c r="E14" s="8"/>
      <c r="F14" s="8"/>
      <c r="G14" s="58">
        <f t="shared" si="0"/>
        <v>0</v>
      </c>
      <c r="H14" s="60">
        <f>G13*(1+F13)</f>
        <v>0</v>
      </c>
    </row>
    <row r="15" spans="1:8" ht="161.25" customHeight="1" x14ac:dyDescent="0.2">
      <c r="A15" s="2">
        <v>11</v>
      </c>
      <c r="B15" s="13" t="s">
        <v>60</v>
      </c>
      <c r="C15" s="40">
        <v>800</v>
      </c>
      <c r="D15" s="6" t="s">
        <v>4</v>
      </c>
      <c r="E15" s="8"/>
      <c r="F15" s="8"/>
      <c r="G15" s="58">
        <f t="shared" si="0"/>
        <v>0</v>
      </c>
      <c r="H15" s="60">
        <f t="shared" si="1"/>
        <v>0</v>
      </c>
    </row>
    <row r="16" spans="1:8" ht="409.5" customHeight="1" x14ac:dyDescent="0.2">
      <c r="A16" s="69">
        <v>12</v>
      </c>
      <c r="B16" s="67" t="s">
        <v>61</v>
      </c>
      <c r="C16" s="71">
        <v>130</v>
      </c>
      <c r="D16" s="73" t="s">
        <v>4</v>
      </c>
      <c r="E16" s="75"/>
      <c r="F16" s="49"/>
      <c r="G16" s="83">
        <f>E16*F16</f>
        <v>0</v>
      </c>
      <c r="H16" s="81">
        <f>G16*(1+F16)</f>
        <v>0</v>
      </c>
    </row>
    <row r="17" spans="1:9" ht="48.75" customHeight="1" x14ac:dyDescent="0.2">
      <c r="A17" s="70"/>
      <c r="B17" s="68"/>
      <c r="C17" s="72"/>
      <c r="D17" s="74"/>
      <c r="E17" s="76"/>
      <c r="F17" s="50"/>
      <c r="G17" s="84"/>
      <c r="H17" s="82"/>
    </row>
    <row r="18" spans="1:9" ht="370.5" customHeight="1" x14ac:dyDescent="0.2">
      <c r="A18" s="2">
        <v>13</v>
      </c>
      <c r="B18" s="13" t="s">
        <v>68</v>
      </c>
      <c r="C18" s="40">
        <v>250</v>
      </c>
      <c r="D18" s="6" t="s">
        <v>4</v>
      </c>
      <c r="E18" s="8"/>
      <c r="F18" s="8"/>
      <c r="G18" s="58">
        <f>E18*F18</f>
        <v>0</v>
      </c>
      <c r="H18" s="60">
        <f>G18*(1+F18)</f>
        <v>0</v>
      </c>
    </row>
    <row r="19" spans="1:9" ht="409.6" customHeight="1" x14ac:dyDescent="0.2">
      <c r="A19" s="69">
        <v>14</v>
      </c>
      <c r="B19" s="67" t="s">
        <v>62</v>
      </c>
      <c r="C19" s="71">
        <v>130</v>
      </c>
      <c r="D19" s="73" t="s">
        <v>4</v>
      </c>
      <c r="E19" s="75"/>
      <c r="F19" s="49"/>
      <c r="G19" s="77">
        <f>E19*F19</f>
        <v>0</v>
      </c>
      <c r="H19" s="81">
        <f>G19*(1+F19)</f>
        <v>0</v>
      </c>
      <c r="I19" s="80"/>
    </row>
    <row r="20" spans="1:9" ht="130.5" customHeight="1" x14ac:dyDescent="0.2">
      <c r="A20" s="70"/>
      <c r="B20" s="68"/>
      <c r="C20" s="72"/>
      <c r="D20" s="74"/>
      <c r="E20" s="76"/>
      <c r="F20" s="50"/>
      <c r="G20" s="78"/>
      <c r="H20" s="82"/>
      <c r="I20" s="80"/>
    </row>
    <row r="21" spans="1:9" ht="323.25" customHeight="1" x14ac:dyDescent="0.2">
      <c r="A21" s="2">
        <v>15</v>
      </c>
      <c r="B21" s="13" t="s">
        <v>69</v>
      </c>
      <c r="C21" s="40">
        <v>200</v>
      </c>
      <c r="D21" s="6" t="s">
        <v>4</v>
      </c>
      <c r="E21" s="8"/>
      <c r="F21" s="8"/>
      <c r="G21" s="53">
        <f>E21*F21</f>
        <v>0</v>
      </c>
      <c r="H21" s="60">
        <f>G21*(1+F21)</f>
        <v>0</v>
      </c>
    </row>
    <row r="22" spans="1:9" x14ac:dyDescent="0.2">
      <c r="A22" s="2">
        <v>16</v>
      </c>
      <c r="B22" s="13" t="s">
        <v>30</v>
      </c>
      <c r="C22" s="40">
        <v>9000</v>
      </c>
      <c r="D22" s="6" t="s">
        <v>4</v>
      </c>
      <c r="E22" s="8"/>
      <c r="F22" s="8"/>
      <c r="G22" s="53">
        <f t="shared" ref="G22:G24" si="2">E22*F22</f>
        <v>0</v>
      </c>
      <c r="H22" s="60">
        <f t="shared" ref="H22:H24" si="3">G22*(1+F22)</f>
        <v>0</v>
      </c>
    </row>
    <row r="23" spans="1:9" x14ac:dyDescent="0.2">
      <c r="A23" s="2">
        <v>17</v>
      </c>
      <c r="B23" s="13" t="s">
        <v>31</v>
      </c>
      <c r="C23" s="40">
        <v>1000</v>
      </c>
      <c r="D23" s="6" t="s">
        <v>4</v>
      </c>
      <c r="E23" s="8"/>
      <c r="F23" s="8"/>
      <c r="G23" s="53">
        <f t="shared" si="2"/>
        <v>0</v>
      </c>
      <c r="H23" s="60">
        <f t="shared" si="3"/>
        <v>0</v>
      </c>
    </row>
    <row r="24" spans="1:9" ht="99.75" customHeight="1" x14ac:dyDescent="0.2">
      <c r="A24" s="2">
        <v>18</v>
      </c>
      <c r="B24" s="13" t="s">
        <v>32</v>
      </c>
      <c r="C24" s="40">
        <v>5500</v>
      </c>
      <c r="D24" s="6" t="s">
        <v>4</v>
      </c>
      <c r="E24" s="8"/>
      <c r="F24" s="8"/>
      <c r="G24" s="53">
        <f t="shared" si="2"/>
        <v>0</v>
      </c>
      <c r="H24" s="60">
        <f t="shared" si="3"/>
        <v>0</v>
      </c>
    </row>
    <row r="25" spans="1:9" ht="14.45" customHeight="1" x14ac:dyDescent="0.2">
      <c r="A25" s="34"/>
      <c r="B25" s="35"/>
      <c r="C25" s="36" t="s">
        <v>6</v>
      </c>
      <c r="D25" s="34" t="s">
        <v>6</v>
      </c>
      <c r="E25" s="37" t="s">
        <v>6</v>
      </c>
      <c r="F25" s="37"/>
      <c r="G25" s="59">
        <f>SUM(G5:G24)</f>
        <v>0</v>
      </c>
      <c r="H25" s="38">
        <f>SUM(H5:H24)</f>
        <v>0</v>
      </c>
    </row>
    <row r="26" spans="1:9" x14ac:dyDescent="0.2">
      <c r="B26" s="20" t="s">
        <v>12</v>
      </c>
    </row>
    <row r="27" spans="1:9" x14ac:dyDescent="0.2">
      <c r="B27" s="16" t="s">
        <v>13</v>
      </c>
    </row>
    <row r="28" spans="1:9" x14ac:dyDescent="0.2">
      <c r="B28" s="20" t="s">
        <v>15</v>
      </c>
    </row>
    <row r="29" spans="1:9" ht="50.25" customHeight="1" x14ac:dyDescent="0.2">
      <c r="B29" s="39" t="s">
        <v>71</v>
      </c>
    </row>
    <row r="30" spans="1:9" ht="15" customHeight="1" x14ac:dyDescent="0.2">
      <c r="B30" s="66"/>
      <c r="C30" s="66"/>
      <c r="D30" s="66"/>
      <c r="E30" s="66"/>
      <c r="F30" s="66"/>
      <c r="G30" s="66"/>
    </row>
    <row r="31" spans="1:9" x14ac:dyDescent="0.2">
      <c r="B31" s="30"/>
      <c r="G31" s="30"/>
    </row>
    <row r="32" spans="1:9" x14ac:dyDescent="0.2">
      <c r="B32" s="30"/>
      <c r="C32" s="39"/>
      <c r="D32" s="39"/>
    </row>
    <row r="33" spans="3:4" x14ac:dyDescent="0.2">
      <c r="C33" s="39"/>
      <c r="D33" s="39"/>
    </row>
  </sheetData>
  <mergeCells count="17">
    <mergeCell ref="G2:H2"/>
    <mergeCell ref="I19:I20"/>
    <mergeCell ref="H19:H20"/>
    <mergeCell ref="A16:A17"/>
    <mergeCell ref="B16:B17"/>
    <mergeCell ref="C16:C17"/>
    <mergeCell ref="D16:D17"/>
    <mergeCell ref="E16:E17"/>
    <mergeCell ref="G16:G17"/>
    <mergeCell ref="H16:H17"/>
    <mergeCell ref="B30:G30"/>
    <mergeCell ref="B19:B20"/>
    <mergeCell ref="A19:A20"/>
    <mergeCell ref="C19:C20"/>
    <mergeCell ref="D19:D20"/>
    <mergeCell ref="E19:E20"/>
    <mergeCell ref="G19:G20"/>
  </mergeCells>
  <pageMargins left="0.70866141732283472" right="0.70866141732283472" top="0.74803149606299213" bottom="0.74803149606299213" header="0.31496062992125984" footer="0.31496062992125984"/>
  <pageSetup paperSize="9" scale="48" orientation="landscape" r:id="rId1"/>
  <rowBreaks count="3" manualBreakCount="3">
    <brk id="9" max="8" man="1"/>
    <brk id="18" max="8" man="1"/>
    <brk id="20" max="8" man="1"/>
  </rowBreaks>
  <colBreaks count="1" manualBreakCount="1">
    <brk id="9"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15"/>
  <sheetViews>
    <sheetView tabSelected="1" view="pageBreakPreview" topLeftCell="A5" zoomScale="86" zoomScaleNormal="100" zoomScaleSheetLayoutView="86" workbookViewId="0">
      <selection activeCell="C14" sqref="C14"/>
    </sheetView>
  </sheetViews>
  <sheetFormatPr defaultRowHeight="15" x14ac:dyDescent="0.25"/>
  <cols>
    <col min="3" max="3" width="81.7109375" customWidth="1"/>
    <col min="6" max="7" width="13.28515625" customWidth="1"/>
    <col min="8" max="8" width="16.42578125" customWidth="1"/>
    <col min="9" max="9" width="16.5703125" customWidth="1"/>
  </cols>
  <sheetData>
    <row r="1" spans="2:9" x14ac:dyDescent="0.25">
      <c r="F1" s="87" t="s">
        <v>39</v>
      </c>
      <c r="G1" s="87"/>
      <c r="H1" s="87"/>
      <c r="I1" s="87"/>
    </row>
    <row r="2" spans="2:9" x14ac:dyDescent="0.25">
      <c r="B2" s="17" t="s">
        <v>44</v>
      </c>
      <c r="F2" s="90"/>
      <c r="G2" s="90"/>
      <c r="H2" s="90"/>
      <c r="I2" s="90"/>
    </row>
    <row r="3" spans="2:9" ht="38.25" x14ac:dyDescent="0.25">
      <c r="B3" s="2" t="s">
        <v>0</v>
      </c>
      <c r="C3" s="3" t="s">
        <v>1</v>
      </c>
      <c r="D3" s="4" t="s">
        <v>2</v>
      </c>
      <c r="E3" s="2" t="s">
        <v>3</v>
      </c>
      <c r="F3" s="32" t="s">
        <v>40</v>
      </c>
      <c r="G3" s="32" t="s">
        <v>41</v>
      </c>
      <c r="H3" s="3" t="s">
        <v>22</v>
      </c>
      <c r="I3" s="23" t="s">
        <v>23</v>
      </c>
    </row>
    <row r="4" spans="2:9" ht="408" x14ac:dyDescent="0.25">
      <c r="B4" s="2">
        <v>1</v>
      </c>
      <c r="C4" s="13" t="s">
        <v>64</v>
      </c>
      <c r="D4" s="7">
        <v>2000</v>
      </c>
      <c r="E4" s="6" t="s">
        <v>4</v>
      </c>
      <c r="F4" s="29"/>
      <c r="G4" s="29"/>
      <c r="H4" s="53">
        <f>D4*F4</f>
        <v>0</v>
      </c>
      <c r="I4" s="61">
        <f>H4*(1+G4)</f>
        <v>0</v>
      </c>
    </row>
    <row r="5" spans="2:9" ht="316.5" customHeight="1" x14ac:dyDescent="0.25">
      <c r="B5" s="2">
        <v>2</v>
      </c>
      <c r="C5" s="13" t="s">
        <v>63</v>
      </c>
      <c r="D5" s="7">
        <v>1300</v>
      </c>
      <c r="E5" s="6" t="s">
        <v>4</v>
      </c>
      <c r="F5" s="29"/>
      <c r="G5" s="29"/>
      <c r="H5" s="53">
        <f>D5*F5</f>
        <v>0</v>
      </c>
      <c r="I5" s="61">
        <f>H5*(1+G5)</f>
        <v>0</v>
      </c>
    </row>
    <row r="6" spans="2:9" ht="15" customHeight="1" x14ac:dyDescent="0.25">
      <c r="B6" s="85" t="s">
        <v>11</v>
      </c>
      <c r="C6" s="86"/>
      <c r="D6" s="4" t="s">
        <v>6</v>
      </c>
      <c r="E6" s="2" t="s">
        <v>6</v>
      </c>
      <c r="F6" s="18" t="s">
        <v>6</v>
      </c>
      <c r="G6" s="18"/>
      <c r="H6" s="63">
        <f>SUM(H5)</f>
        <v>0</v>
      </c>
      <c r="I6" s="62">
        <f>SUM(I5)</f>
        <v>0</v>
      </c>
    </row>
    <row r="8" spans="2:9" x14ac:dyDescent="0.25">
      <c r="C8" s="19" t="s">
        <v>12</v>
      </c>
    </row>
    <row r="9" spans="2:9" x14ac:dyDescent="0.25">
      <c r="C9" t="s">
        <v>14</v>
      </c>
    </row>
    <row r="10" spans="2:9" x14ac:dyDescent="0.25">
      <c r="C10" s="19" t="s">
        <v>15</v>
      </c>
    </row>
    <row r="11" spans="2:9" ht="50.25" customHeight="1" x14ac:dyDescent="0.25">
      <c r="C11" s="88" t="s">
        <v>72</v>
      </c>
      <c r="D11" s="88"/>
      <c r="E11" s="88"/>
      <c r="F11" s="88"/>
      <c r="G11" s="88"/>
      <c r="H11" s="88"/>
      <c r="I11" s="88"/>
    </row>
    <row r="13" spans="2:9" x14ac:dyDescent="0.25">
      <c r="F13" s="89"/>
      <c r="G13" s="89"/>
      <c r="H13" s="89"/>
      <c r="I13" s="89"/>
    </row>
    <row r="14" spans="2:9" x14ac:dyDescent="0.25">
      <c r="D14" s="87"/>
      <c r="E14" s="87"/>
    </row>
    <row r="15" spans="2:9" x14ac:dyDescent="0.25">
      <c r="D15" s="87"/>
      <c r="E15" s="87"/>
    </row>
  </sheetData>
  <mergeCells count="5">
    <mergeCell ref="B6:C6"/>
    <mergeCell ref="D14:E15"/>
    <mergeCell ref="C11:I11"/>
    <mergeCell ref="F13:I13"/>
    <mergeCell ref="F1:I2"/>
  </mergeCells>
  <pageMargins left="1.4960629921259843" right="0.70866141732283472" top="0.74803149606299213" bottom="0.74803149606299213" header="0.31496062992125984" footer="0.31496062992125984"/>
  <pageSetup paperSize="9"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3</vt:i4>
      </vt:variant>
    </vt:vector>
  </HeadingPairs>
  <TitlesOfParts>
    <vt:vector size="6" baseType="lpstr">
      <vt:lpstr>Zamówienie częściowe Nr 5</vt:lpstr>
      <vt:lpstr>Zamówienie częściowe Nr 6</vt:lpstr>
      <vt:lpstr>Zamówienie częściowe nr 7</vt:lpstr>
      <vt:lpstr>'Zamówienie częściowe Nr 5'!Obszar_wydruku</vt:lpstr>
      <vt:lpstr>'Zamówienie częściowe Nr 6'!Obszar_wydruku</vt:lpstr>
      <vt:lpstr>'Zamówienie częściowe nr 7'!Obszar_wydruku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Gracz</dc:creator>
  <cp:lastModifiedBy>uzampub11</cp:lastModifiedBy>
  <cp:lastPrinted>2021-06-01T07:32:59Z</cp:lastPrinted>
  <dcterms:created xsi:type="dcterms:W3CDTF">2018-09-11T06:30:23Z</dcterms:created>
  <dcterms:modified xsi:type="dcterms:W3CDTF">2021-06-01T07:34:03Z</dcterms:modified>
</cp:coreProperties>
</file>