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05" windowWidth="14355" windowHeight="4695"/>
  </bookViews>
  <sheets>
    <sheet name="Formularz Zał 11" sheetId="1" r:id="rId1"/>
  </sheets>
  <calcPr calcId="125725"/>
</workbook>
</file>

<file path=xl/calcChain.xml><?xml version="1.0" encoding="utf-8"?>
<calcChain xmlns="http://schemas.openxmlformats.org/spreadsheetml/2006/main">
  <c r="I11" i="1"/>
  <c r="I16" s="1"/>
  <c r="G11"/>
  <c r="G16" s="1"/>
  <c r="F14"/>
  <c r="G14" s="1"/>
  <c r="H14" s="1"/>
  <c r="L14" s="1"/>
  <c r="H8"/>
  <c r="K8" s="1"/>
  <c r="L8" s="1"/>
  <c r="H9"/>
  <c r="K9" s="1"/>
  <c r="L9" s="1"/>
  <c r="H10"/>
  <c r="K10" s="1"/>
  <c r="L10" s="1"/>
  <c r="H7"/>
  <c r="K7" s="1"/>
  <c r="L7" s="1"/>
  <c r="L11" l="1"/>
  <c r="L16" s="1"/>
  <c r="K11"/>
  <c r="K16" s="1"/>
  <c r="F10"/>
  <c r="F9"/>
  <c r="F7"/>
  <c r="E11"/>
  <c r="F8" l="1"/>
  <c r="F11" s="1"/>
  <c r="H11" l="1"/>
  <c r="H16" s="1"/>
</calcChain>
</file>

<file path=xl/sharedStrings.xml><?xml version="1.0" encoding="utf-8"?>
<sst xmlns="http://schemas.openxmlformats.org/spreadsheetml/2006/main" count="50" uniqueCount="29">
  <si>
    <t>lp</t>
  </si>
  <si>
    <t>cena jednostkowa netto</t>
  </si>
  <si>
    <t>ilość metrów</t>
  </si>
  <si>
    <t>Strefa I</t>
  </si>
  <si>
    <t>nazwa</t>
  </si>
  <si>
    <t>jedn</t>
  </si>
  <si>
    <r>
      <t>m</t>
    </r>
    <r>
      <rPr>
        <vertAlign val="superscript"/>
        <sz val="11"/>
        <color theme="1"/>
        <rFont val="Times New Roman"/>
        <family val="1"/>
        <charset val="238"/>
      </rPr>
      <t>2</t>
    </r>
  </si>
  <si>
    <t>podatek VAT  23%</t>
  </si>
  <si>
    <t>wartość netto /  miesiąc</t>
  </si>
  <si>
    <t>Formularz kalkulacyjno cenowy</t>
  </si>
  <si>
    <t>wartość brutto /  miesiąc</t>
  </si>
  <si>
    <t>razem</t>
  </si>
  <si>
    <t>Strefa II</t>
  </si>
  <si>
    <t>Strefa III</t>
  </si>
  <si>
    <t>Strefa IV</t>
  </si>
  <si>
    <t>Nr spr 10/ZP/2019</t>
  </si>
  <si>
    <t>Załącznik 11</t>
  </si>
  <si>
    <t>podatek VAT  zw</t>
  </si>
  <si>
    <t>wartość netto z podatkiem zw</t>
  </si>
  <si>
    <t>wartość brutto /  rok</t>
  </si>
  <si>
    <t>-</t>
  </si>
  <si>
    <t xml:space="preserve">wartość netto opodatkowane 23% VAT </t>
  </si>
  <si>
    <t>wartość netto /  rok</t>
  </si>
  <si>
    <t>położenie  powłoki polimerowej 2 razy w roku</t>
  </si>
  <si>
    <t>ilość metrów jednorazowo</t>
  </si>
  <si>
    <t>Koszty położenia powłoki polimerowej 2 razy w roku</t>
  </si>
  <si>
    <t xml:space="preserve">Ogółem do formularza oferty </t>
  </si>
  <si>
    <t>X</t>
  </si>
  <si>
    <t>podpis osoby upoważnionej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</si>
</sst>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1" fillId="0" borderId="1" xfId="0" applyFont="1" applyBorder="1"/>
    <xf numFmtId="4" fontId="1" fillId="0" borderId="1" xfId="0" applyNumberFormat="1" applyFont="1" applyBorder="1"/>
    <xf numFmtId="4" fontId="5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20"/>
  <sheetViews>
    <sheetView tabSelected="1" workbookViewId="0">
      <selection activeCell="O12" sqref="O12"/>
    </sheetView>
  </sheetViews>
  <sheetFormatPr defaultRowHeight="15"/>
  <cols>
    <col min="1" max="1" width="4" style="1" customWidth="1"/>
    <col min="2" max="2" width="21.85546875" style="1" customWidth="1"/>
    <col min="3" max="3" width="8.7109375" style="1" customWidth="1"/>
    <col min="4" max="4" width="12.5703125" style="1" customWidth="1"/>
    <col min="5" max="5" width="11.5703125" style="1" customWidth="1"/>
    <col min="6" max="6" width="12.5703125" style="1" customWidth="1"/>
    <col min="7" max="7" width="15.140625" style="1" customWidth="1"/>
    <col min="8" max="9" width="13.140625" style="1" customWidth="1"/>
    <col min="10" max="10" width="11.42578125" style="1" customWidth="1"/>
    <col min="11" max="11" width="11.7109375" style="1" customWidth="1"/>
    <col min="12" max="12" width="12.28515625" style="1" customWidth="1"/>
    <col min="13" max="16384" width="9.140625" style="1"/>
  </cols>
  <sheetData>
    <row r="2" spans="1:13">
      <c r="A2" s="1" t="s">
        <v>9</v>
      </c>
      <c r="K2" s="1" t="s">
        <v>16</v>
      </c>
    </row>
    <row r="3" spans="1:13">
      <c r="A3" s="1" t="s">
        <v>15</v>
      </c>
    </row>
    <row r="5" spans="1:13" ht="45">
      <c r="A5" s="5" t="s">
        <v>0</v>
      </c>
      <c r="B5" s="5" t="s">
        <v>4</v>
      </c>
      <c r="C5" s="5" t="s">
        <v>5</v>
      </c>
      <c r="D5" s="6" t="s">
        <v>1</v>
      </c>
      <c r="E5" s="7" t="s">
        <v>2</v>
      </c>
      <c r="F5" s="7" t="s">
        <v>8</v>
      </c>
      <c r="G5" s="7" t="s">
        <v>21</v>
      </c>
      <c r="H5" s="7" t="s">
        <v>7</v>
      </c>
      <c r="I5" s="7" t="s">
        <v>18</v>
      </c>
      <c r="J5" s="7" t="s">
        <v>17</v>
      </c>
      <c r="K5" s="7" t="s">
        <v>10</v>
      </c>
      <c r="L5" s="7" t="s">
        <v>19</v>
      </c>
    </row>
    <row r="6" spans="1:13">
      <c r="A6" s="10">
        <v>1</v>
      </c>
      <c r="B6" s="10">
        <v>2</v>
      </c>
      <c r="C6" s="11">
        <v>3</v>
      </c>
      <c r="D6" s="11">
        <v>4</v>
      </c>
      <c r="E6" s="11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5">
        <v>12</v>
      </c>
    </row>
    <row r="7" spans="1:13" s="3" customFormat="1" ht="30" customHeight="1">
      <c r="A7" s="5">
        <v>1</v>
      </c>
      <c r="B7" s="8" t="s">
        <v>3</v>
      </c>
      <c r="C7" s="5" t="s">
        <v>6</v>
      </c>
      <c r="D7" s="9"/>
      <c r="E7" s="9">
        <v>739.35</v>
      </c>
      <c r="F7" s="9">
        <f>D7*E7</f>
        <v>0</v>
      </c>
      <c r="G7" s="9"/>
      <c r="H7" s="9">
        <f>ROUND((G7*0.23),2)</f>
        <v>0</v>
      </c>
      <c r="I7" s="9"/>
      <c r="J7" s="13" t="s">
        <v>20</v>
      </c>
      <c r="K7" s="9">
        <f>G7+H7+I7</f>
        <v>0</v>
      </c>
      <c r="L7" s="9">
        <f>K7*12</f>
        <v>0</v>
      </c>
    </row>
    <row r="8" spans="1:13" s="3" customFormat="1" ht="30" customHeight="1">
      <c r="A8" s="5">
        <v>2</v>
      </c>
      <c r="B8" s="8" t="s">
        <v>12</v>
      </c>
      <c r="C8" s="5" t="s">
        <v>6</v>
      </c>
      <c r="D8" s="9"/>
      <c r="E8" s="9">
        <v>1475.24</v>
      </c>
      <c r="F8" s="9">
        <f t="shared" ref="F8:F10" si="0">D8*E8</f>
        <v>0</v>
      </c>
      <c r="G8" s="9"/>
      <c r="H8" s="9">
        <f t="shared" ref="H8:H10" si="1">ROUND((G8*0.23),2)</f>
        <v>0</v>
      </c>
      <c r="I8" s="9"/>
      <c r="J8" s="13" t="s">
        <v>20</v>
      </c>
      <c r="K8" s="9">
        <f t="shared" ref="K8:K10" si="2">G8+H8+I8</f>
        <v>0</v>
      </c>
      <c r="L8" s="9">
        <f t="shared" ref="L8:L10" si="3">K8*12</f>
        <v>0</v>
      </c>
    </row>
    <row r="9" spans="1:13" s="3" customFormat="1" ht="30" customHeight="1">
      <c r="A9" s="5">
        <v>3</v>
      </c>
      <c r="B9" s="8" t="s">
        <v>13</v>
      </c>
      <c r="C9" s="5" t="s">
        <v>6</v>
      </c>
      <c r="D9" s="9"/>
      <c r="E9" s="9">
        <v>218.83</v>
      </c>
      <c r="F9" s="9">
        <f t="shared" si="0"/>
        <v>0</v>
      </c>
      <c r="G9" s="9"/>
      <c r="H9" s="9">
        <f t="shared" si="1"/>
        <v>0</v>
      </c>
      <c r="I9" s="9"/>
      <c r="J9" s="13" t="s">
        <v>20</v>
      </c>
      <c r="K9" s="9">
        <f t="shared" si="2"/>
        <v>0</v>
      </c>
      <c r="L9" s="9">
        <f t="shared" si="3"/>
        <v>0</v>
      </c>
    </row>
    <row r="10" spans="1:13" s="3" customFormat="1" ht="30" customHeight="1">
      <c r="A10" s="5">
        <v>4</v>
      </c>
      <c r="B10" s="8" t="s">
        <v>14</v>
      </c>
      <c r="C10" s="5" t="s">
        <v>6</v>
      </c>
      <c r="D10" s="9"/>
      <c r="E10" s="9">
        <v>958.98</v>
      </c>
      <c r="F10" s="9">
        <f t="shared" si="0"/>
        <v>0</v>
      </c>
      <c r="G10" s="9"/>
      <c r="H10" s="9">
        <f t="shared" si="1"/>
        <v>0</v>
      </c>
      <c r="I10" s="9"/>
      <c r="J10" s="13" t="s">
        <v>20</v>
      </c>
      <c r="K10" s="9">
        <f t="shared" si="2"/>
        <v>0</v>
      </c>
      <c r="L10" s="9">
        <f t="shared" si="3"/>
        <v>0</v>
      </c>
    </row>
    <row r="11" spans="1:13" s="3" customFormat="1" ht="30" customHeight="1">
      <c r="A11" s="19" t="s">
        <v>11</v>
      </c>
      <c r="B11" s="20"/>
      <c r="C11" s="20"/>
      <c r="D11" s="21"/>
      <c r="E11" s="9">
        <f>SUM(E7:E10)</f>
        <v>3392.4</v>
      </c>
      <c r="F11" s="9">
        <f>SUM(F7:F10)</f>
        <v>0</v>
      </c>
      <c r="G11" s="9">
        <f>SUM(G7:G10)</f>
        <v>0</v>
      </c>
      <c r="H11" s="9">
        <f>ROUND((G11*0.23),2)</f>
        <v>0</v>
      </c>
      <c r="I11" s="9">
        <f>SUM(I7:I10)</f>
        <v>0</v>
      </c>
      <c r="J11" s="13" t="s">
        <v>20</v>
      </c>
      <c r="K11" s="9">
        <f>SUM(K7:K10)</f>
        <v>0</v>
      </c>
      <c r="L11" s="9">
        <f>SUM(L7:L10)</f>
        <v>0</v>
      </c>
      <c r="M11" s="14"/>
    </row>
    <row r="12" spans="1:13" s="3" customFormat="1" ht="70.5" customHeight="1">
      <c r="A12" s="19" t="s">
        <v>25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14"/>
    </row>
    <row r="13" spans="1:13" ht="45">
      <c r="A13" s="5" t="s">
        <v>0</v>
      </c>
      <c r="B13" s="5" t="s">
        <v>4</v>
      </c>
      <c r="C13" s="5" t="s">
        <v>5</v>
      </c>
      <c r="D13" s="6" t="s">
        <v>1</v>
      </c>
      <c r="E13" s="7" t="s">
        <v>24</v>
      </c>
      <c r="F13" s="7" t="s">
        <v>22</v>
      </c>
      <c r="G13" s="7" t="s">
        <v>21</v>
      </c>
      <c r="H13" s="7" t="s">
        <v>7</v>
      </c>
      <c r="I13" s="7" t="s">
        <v>18</v>
      </c>
      <c r="J13" s="7" t="s">
        <v>17</v>
      </c>
      <c r="K13" s="7" t="s">
        <v>10</v>
      </c>
      <c r="L13" s="7" t="s">
        <v>19</v>
      </c>
    </row>
    <row r="14" spans="1:13" s="3" customFormat="1" ht="69" customHeight="1">
      <c r="A14" s="5">
        <v>5</v>
      </c>
      <c r="B14" s="7" t="s">
        <v>23</v>
      </c>
      <c r="C14" s="5" t="s">
        <v>6</v>
      </c>
      <c r="D14" s="9"/>
      <c r="E14" s="9">
        <v>892.8</v>
      </c>
      <c r="F14" s="9">
        <f>D14*E14*2</f>
        <v>0</v>
      </c>
      <c r="G14" s="9">
        <f>F14</f>
        <v>0</v>
      </c>
      <c r="H14" s="9">
        <f t="shared" ref="H14" si="4">ROUND((G14*0.23),2)</f>
        <v>0</v>
      </c>
      <c r="I14" s="13" t="s">
        <v>20</v>
      </c>
      <c r="J14" s="13" t="s">
        <v>20</v>
      </c>
      <c r="K14" s="13" t="s">
        <v>20</v>
      </c>
      <c r="L14" s="9">
        <f>G14+H14</f>
        <v>0</v>
      </c>
    </row>
    <row r="15" spans="1:13">
      <c r="A15" s="2"/>
      <c r="B15" s="4"/>
    </row>
    <row r="16" spans="1:13" ht="24" customHeight="1">
      <c r="A16" s="19" t="s">
        <v>26</v>
      </c>
      <c r="B16" s="20"/>
      <c r="C16" s="20"/>
      <c r="D16" s="20"/>
      <c r="E16" s="20"/>
      <c r="F16" s="21"/>
      <c r="G16" s="17">
        <f>G11+G14</f>
        <v>0</v>
      </c>
      <c r="H16" s="17">
        <f>H11+H14</f>
        <v>0</v>
      </c>
      <c r="I16" s="16">
        <f>I11</f>
        <v>0</v>
      </c>
      <c r="J16" s="18" t="s">
        <v>27</v>
      </c>
      <c r="K16" s="16">
        <f>K11</f>
        <v>0</v>
      </c>
      <c r="L16" s="12">
        <f>L11+L14</f>
        <v>0</v>
      </c>
    </row>
    <row r="17" spans="1:10">
      <c r="A17" s="2"/>
    </row>
    <row r="20" spans="1:10">
      <c r="J20" s="1" t="s">
        <v>28</v>
      </c>
    </row>
  </sheetData>
  <mergeCells count="3">
    <mergeCell ref="A16:F16"/>
    <mergeCell ref="A11:D11"/>
    <mergeCell ref="A12:L12"/>
  </mergeCells>
  <printOptions horizontalCentered="1"/>
  <pageMargins left="0.11811023622047245" right="0.31496062992125984" top="0.35433070866141736" bottom="0.35433070866141736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Zał 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Kazimierz Janicki</cp:lastModifiedBy>
  <cp:lastPrinted>2019-04-12T07:32:20Z</cp:lastPrinted>
  <dcterms:created xsi:type="dcterms:W3CDTF">2019-04-11T17:07:45Z</dcterms:created>
  <dcterms:modified xsi:type="dcterms:W3CDTF">2019-06-07T07:32:10Z</dcterms:modified>
</cp:coreProperties>
</file>