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C11AC26B-60B1-4110-85F5-B8052BC225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Arkusz1!$A$1:$M$80</definedName>
    <definedName name="Print_Area" localSheetId="0">Arkusz1!$A$1:$M$57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5" i="1"/>
  <c r="K12" i="1"/>
  <c r="J12" i="1"/>
  <c r="L12" i="1" s="1"/>
  <c r="K6" i="1" l="1"/>
  <c r="K7" i="1"/>
  <c r="K8" i="1"/>
  <c r="K5" i="1"/>
  <c r="L5" i="1"/>
  <c r="J47" i="1"/>
  <c r="K48" i="1"/>
  <c r="K74" i="1"/>
  <c r="J74" i="1"/>
  <c r="L74" i="1" s="1"/>
  <c r="K73" i="1"/>
  <c r="J73" i="1"/>
  <c r="L73" i="1" s="1"/>
  <c r="K72" i="1"/>
  <c r="J72" i="1"/>
  <c r="L72" i="1" s="1"/>
  <c r="K71" i="1"/>
  <c r="J71" i="1"/>
  <c r="L71" i="1" s="1"/>
  <c r="L75" i="1" l="1"/>
  <c r="J48" i="1"/>
  <c r="L48" i="1" s="1"/>
  <c r="J63" i="1"/>
  <c r="L63" i="1" s="1"/>
  <c r="K63" i="1"/>
  <c r="J46" i="1"/>
  <c r="J49" i="1"/>
  <c r="L49" i="1" s="1"/>
  <c r="K49" i="1"/>
  <c r="L6" i="1" l="1"/>
  <c r="L7" i="1"/>
  <c r="L8" i="1"/>
  <c r="J13" i="1"/>
  <c r="L13" i="1" s="1"/>
  <c r="K13" i="1"/>
  <c r="J14" i="1"/>
  <c r="L14" i="1" s="1"/>
  <c r="K14" i="1"/>
  <c r="J15" i="1"/>
  <c r="L15" i="1" s="1"/>
  <c r="K15" i="1"/>
  <c r="J16" i="1"/>
  <c r="L16" i="1" s="1"/>
  <c r="K16" i="1"/>
  <c r="J17" i="1"/>
  <c r="L17" i="1" s="1"/>
  <c r="K17" i="1"/>
  <c r="J18" i="1"/>
  <c r="L18" i="1" s="1"/>
  <c r="K18" i="1"/>
  <c r="J19" i="1"/>
  <c r="L19" i="1" s="1"/>
  <c r="K19" i="1"/>
  <c r="J20" i="1"/>
  <c r="L20" i="1" s="1"/>
  <c r="K20" i="1"/>
  <c r="J21" i="1"/>
  <c r="L21" i="1" s="1"/>
  <c r="K21" i="1"/>
  <c r="J22" i="1"/>
  <c r="L22" i="1" s="1"/>
  <c r="K22" i="1"/>
  <c r="J23" i="1"/>
  <c r="L23" i="1" s="1"/>
  <c r="K23" i="1"/>
  <c r="J24" i="1"/>
  <c r="L24" i="1" s="1"/>
  <c r="K24" i="1"/>
  <c r="J25" i="1"/>
  <c r="L25" i="1" s="1"/>
  <c r="K25" i="1"/>
  <c r="J26" i="1"/>
  <c r="L26" i="1" s="1"/>
  <c r="K26" i="1"/>
  <c r="J30" i="1"/>
  <c r="L30" i="1" s="1"/>
  <c r="K30" i="1"/>
  <c r="J31" i="1"/>
  <c r="L31" i="1" s="1"/>
  <c r="K31" i="1"/>
  <c r="J32" i="1"/>
  <c r="L32" i="1" s="1"/>
  <c r="K32" i="1"/>
  <c r="J33" i="1"/>
  <c r="L33" i="1" s="1"/>
  <c r="K33" i="1"/>
  <c r="J37" i="1"/>
  <c r="L37" i="1" s="1"/>
  <c r="K37" i="1"/>
  <c r="J38" i="1"/>
  <c r="L38" i="1" s="1"/>
  <c r="K38" i="1"/>
  <c r="J39" i="1"/>
  <c r="L39" i="1" s="1"/>
  <c r="K39" i="1"/>
  <c r="J40" i="1"/>
  <c r="L40" i="1" s="1"/>
  <c r="K40" i="1"/>
  <c r="J41" i="1"/>
  <c r="L41" i="1" s="1"/>
  <c r="K41" i="1"/>
  <c r="J45" i="1"/>
  <c r="L45" i="1" s="1"/>
  <c r="K45" i="1"/>
  <c r="L46" i="1"/>
  <c r="K46" i="1"/>
  <c r="L47" i="1"/>
  <c r="K47" i="1"/>
  <c r="J50" i="1"/>
  <c r="L50" i="1" s="1"/>
  <c r="K50" i="1"/>
  <c r="J51" i="1"/>
  <c r="L51" i="1" s="1"/>
  <c r="K51" i="1"/>
  <c r="J52" i="1"/>
  <c r="L52" i="1" s="1"/>
  <c r="K52" i="1"/>
  <c r="J53" i="1"/>
  <c r="L53" i="1" s="1"/>
  <c r="K53" i="1"/>
  <c r="J54" i="1"/>
  <c r="L54" i="1" s="1"/>
  <c r="K54" i="1"/>
  <c r="J59" i="1"/>
  <c r="L59" i="1" s="1"/>
  <c r="L60" i="1" s="1"/>
  <c r="K59" i="1"/>
  <c r="K60" i="1" s="1"/>
  <c r="J64" i="1"/>
  <c r="L64" i="1" s="1"/>
  <c r="L65" i="1" s="1"/>
  <c r="K64" i="1"/>
  <c r="K65" i="1" s="1"/>
  <c r="J78" i="1"/>
  <c r="L78" i="1" s="1"/>
  <c r="K78" i="1"/>
  <c r="J79" i="1"/>
  <c r="L79" i="1" s="1"/>
  <c r="K79" i="1"/>
  <c r="L27" i="1" l="1"/>
  <c r="L80" i="1"/>
  <c r="L55" i="1"/>
  <c r="K55" i="1"/>
  <c r="K9" i="1"/>
  <c r="K34" i="1"/>
  <c r="K42" i="1"/>
  <c r="L34" i="1"/>
  <c r="K75" i="1"/>
  <c r="L42" i="1"/>
  <c r="K80" i="1"/>
  <c r="K27" i="1"/>
  <c r="L9" i="1"/>
</calcChain>
</file>

<file path=xl/sharedStrings.xml><?xml version="1.0" encoding="utf-8"?>
<sst xmlns="http://schemas.openxmlformats.org/spreadsheetml/2006/main" count="167" uniqueCount="93">
  <si>
    <t>L.p</t>
  </si>
  <si>
    <t>Nazwa materiału</t>
  </si>
  <si>
    <t>Wielkość</t>
  </si>
  <si>
    <t>J.M</t>
  </si>
  <si>
    <t>Cena jedn. netto</t>
  </si>
  <si>
    <t xml:space="preserve"> % VAT</t>
  </si>
  <si>
    <t>Cena jedn. brutto</t>
  </si>
  <si>
    <t>Wartość netto</t>
  </si>
  <si>
    <t>Wartość brutto</t>
  </si>
  <si>
    <t>120x120</t>
  </si>
  <si>
    <t>arkusz</t>
  </si>
  <si>
    <t>90x90</t>
  </si>
  <si>
    <t>75x75</t>
  </si>
  <si>
    <t>60x60</t>
  </si>
  <si>
    <t xml:space="preserve">wartość razem: </t>
  </si>
  <si>
    <t>zadanie 2</t>
  </si>
  <si>
    <t>Rolki papier - folia płaskie</t>
  </si>
  <si>
    <t>50x200mb</t>
  </si>
  <si>
    <t>75x200mb</t>
  </si>
  <si>
    <t>100x200mb</t>
  </si>
  <si>
    <t>150x200mb</t>
  </si>
  <si>
    <t>250x200mb</t>
  </si>
  <si>
    <t>300x200mb</t>
  </si>
  <si>
    <t>400x200mb</t>
  </si>
  <si>
    <t>Rolki papier - folia unoszone</t>
  </si>
  <si>
    <t>75x100mb</t>
  </si>
  <si>
    <t>100x100mb</t>
  </si>
  <si>
    <t>150x100mb</t>
  </si>
  <si>
    <t>200x100mb</t>
  </si>
  <si>
    <t>250x100mb</t>
  </si>
  <si>
    <t>300x100mb</t>
  </si>
  <si>
    <t>400x100mb</t>
  </si>
  <si>
    <t>Dwustronna torebka z włókniny 42 g/m² ze wskaźnikiem sterylizacji parowej</t>
  </si>
  <si>
    <t>420x720 zielone</t>
  </si>
  <si>
    <t>470x750 niebieskie</t>
  </si>
  <si>
    <t>385x430 zielone</t>
  </si>
  <si>
    <t>Rękawy typu TYVEK</t>
  </si>
  <si>
    <t>szt.</t>
  </si>
  <si>
    <t>100mmx70m</t>
  </si>
  <si>
    <t>150mmx70m</t>
  </si>
  <si>
    <t>200mmx70m</t>
  </si>
  <si>
    <t>250mmx70m</t>
  </si>
  <si>
    <t>300mmx70m</t>
  </si>
  <si>
    <t>wartość razem:</t>
  </si>
  <si>
    <t>zadanie 3</t>
  </si>
  <si>
    <t>op.</t>
  </si>
  <si>
    <t>100 szt w opak</t>
  </si>
  <si>
    <t>Integrator z przesuwalną substancją wskaźnikową, informacja o normie i klasie testu na każdym teście, klasa V</t>
  </si>
  <si>
    <t>rolka</t>
  </si>
  <si>
    <t>100 szt. w opak.</t>
  </si>
  <si>
    <t>Test kontroli zgrzewu Seal Test</t>
  </si>
  <si>
    <t>420x470 zielone</t>
  </si>
  <si>
    <t>zadanie 4</t>
  </si>
  <si>
    <t>zadanie 5</t>
  </si>
  <si>
    <t>100szt. w opak.</t>
  </si>
  <si>
    <t xml:space="preserve"> </t>
  </si>
  <si>
    <t xml:space="preserve"> 210 x 200 mb lub  200x200mb</t>
  </si>
  <si>
    <t xml:space="preserve">Ilość </t>
  </si>
  <si>
    <t>Uwagi/ podać ilość w opak.</t>
  </si>
  <si>
    <t>zadanie 6</t>
  </si>
  <si>
    <t>Pełny kod towaru</t>
  </si>
  <si>
    <t>Nabój do sterylizatora gazowego EO 4-100</t>
  </si>
  <si>
    <t>Test kontroli Bowie Dick BD Control</t>
  </si>
  <si>
    <t>zadanie 1</t>
  </si>
  <si>
    <t>100 szt. w op.</t>
  </si>
  <si>
    <t>zadanie 7</t>
  </si>
  <si>
    <t>2,5x50m</t>
  </si>
  <si>
    <t xml:space="preserve">Papier krepowy, dwa kolory  </t>
  </si>
  <si>
    <t>Papier krepowy, dwa kolory</t>
  </si>
  <si>
    <t xml:space="preserve">Papier krepowy, dwa kolory </t>
  </si>
  <si>
    <t>Ampułkowy test biologiczny do sterylizcji parą wodną szybkiego odczytu wraz z inkubatorem</t>
  </si>
  <si>
    <t>Test kontroli skuteczności dezynfekcji w myjniach dezynfektorach</t>
  </si>
  <si>
    <t>Test biologiczny do sterylizacji  EO tlenku etylenu z inkubatorem</t>
  </si>
  <si>
    <t>Test biologiczny do sterylizacji plazmowej  z inkubatorem</t>
  </si>
  <si>
    <t>Test do kontroli mycia w myjniach mechanicznych</t>
  </si>
  <si>
    <t>Test chemiczny kontroli sterylizacji gazowej (EO) wraz z aplikatorem</t>
  </si>
  <si>
    <t>Test paskowy do kontroli plazmy</t>
  </si>
  <si>
    <t>a 250szt.</t>
  </si>
  <si>
    <t>a 50szt.</t>
  </si>
  <si>
    <t>250 szt w opak</t>
  </si>
  <si>
    <t>Rękaw włokninowo-foliowy RSU 350mmx70m</t>
  </si>
  <si>
    <t>Rękaw włokninowo-foliowy RSU 400mmx70m</t>
  </si>
  <si>
    <t>Rękaw włokninowo-foliowy RSU 500mmx70m</t>
  </si>
  <si>
    <t>Rękaw włokninowo-foliowy RSU 600mmx70m</t>
  </si>
  <si>
    <t>Test do kontroli pozostałości biakowych</t>
  </si>
  <si>
    <t>250szt.</t>
  </si>
  <si>
    <t>25 szt. w op.</t>
  </si>
  <si>
    <t>250 szt. w opak.</t>
  </si>
  <si>
    <t>Nabój plazmowy H202 Plasmed Reno S130</t>
  </si>
  <si>
    <t>Nabój plazmowy H202 Plasmed Reno D50</t>
  </si>
  <si>
    <t>PRODUCENT</t>
  </si>
  <si>
    <t>Taśma wzmocniona z testem do sterylizacji parą wraz z podajnikiem /dystrybutorem taśmy 2szt.</t>
  </si>
  <si>
    <t xml:space="preserve">                                                                                              Formularz cenowy                                                                                                                                                             Załącznik nr 6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</si>
</sst>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&quot; zł&quot;"/>
    <numFmt numFmtId="165" formatCode="#,##0.00&quot; zł&quot;;\-#,##0.00&quot; zł&quot;"/>
  </numFmts>
  <fonts count="12" x14ac:knownFonts="1">
    <font>
      <sz val="10"/>
      <name val="Arial CE"/>
      <family val="2"/>
      <charset val="238"/>
    </font>
    <font>
      <sz val="10"/>
      <color indexed="8"/>
      <name val="Arial CE"/>
      <family val="2"/>
      <charset val="238"/>
    </font>
    <font>
      <sz val="10"/>
      <color indexed="8"/>
      <name val="Arial Narrow"/>
      <family val="2"/>
      <charset val="238"/>
    </font>
    <font>
      <b/>
      <sz val="9"/>
      <color indexed="8"/>
      <name val="Arial Narrow"/>
      <family val="2"/>
      <charset val="238"/>
    </font>
    <font>
      <b/>
      <sz val="8"/>
      <color indexed="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10"/>
      <name val="Arial Narrow"/>
      <family val="2"/>
      <charset val="238"/>
    </font>
    <font>
      <sz val="7"/>
      <color indexed="8"/>
      <name val="Arial Narrow"/>
      <family val="2"/>
      <charset val="238"/>
    </font>
    <font>
      <sz val="10"/>
      <name val="Arial CE"/>
      <family val="2"/>
      <charset val="238"/>
    </font>
    <font>
      <sz val="10"/>
      <name val="Arial Narrow"/>
      <family val="2"/>
    </font>
    <font>
      <b/>
      <sz val="12"/>
      <color indexed="8"/>
      <name val="Arial Narrow"/>
      <family val="2"/>
      <charset val="238"/>
    </font>
    <font>
      <sz val="10"/>
      <color rgb="FFFF0000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34"/>
      </patternFill>
    </fill>
    <fill>
      <patternFill patternType="solid">
        <fgColor indexed="42"/>
        <bgColor indexed="27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59"/>
      </left>
      <right style="medium">
        <color indexed="59"/>
      </right>
      <top style="medium">
        <color indexed="59"/>
      </top>
      <bottom style="medium">
        <color indexed="59"/>
      </bottom>
      <diagonal/>
    </border>
    <border>
      <left style="medium">
        <color indexed="59"/>
      </left>
      <right style="medium">
        <color indexed="59"/>
      </right>
      <top/>
      <bottom style="medium">
        <color indexed="59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9"/>
      </left>
      <right/>
      <top style="thin">
        <color indexed="59"/>
      </top>
      <bottom style="thin">
        <color indexed="59"/>
      </bottom>
      <diagonal/>
    </border>
    <border>
      <left style="medium">
        <color indexed="59"/>
      </left>
      <right style="medium">
        <color indexed="59"/>
      </right>
      <top style="medium">
        <color indexed="5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medium">
        <color indexed="59"/>
      </left>
      <right style="medium">
        <color indexed="59"/>
      </right>
      <top/>
      <bottom/>
      <diagonal/>
    </border>
    <border>
      <left style="medium">
        <color indexed="59"/>
      </left>
      <right/>
      <top/>
      <bottom/>
      <diagonal/>
    </border>
    <border>
      <left style="medium">
        <color indexed="59"/>
      </left>
      <right/>
      <top/>
      <bottom style="thin">
        <color indexed="59"/>
      </bottom>
      <diagonal/>
    </border>
    <border>
      <left/>
      <right/>
      <top/>
      <bottom style="thin">
        <color indexed="59"/>
      </bottom>
      <diagonal/>
    </border>
    <border>
      <left style="medium">
        <color indexed="59"/>
      </left>
      <right/>
      <top style="thin">
        <color indexed="59"/>
      </top>
      <bottom/>
      <diagonal/>
    </border>
    <border>
      <left/>
      <right/>
      <top style="thin">
        <color indexed="59"/>
      </top>
      <bottom/>
      <diagonal/>
    </border>
    <border>
      <left/>
      <right style="medium">
        <color indexed="59"/>
      </right>
      <top style="thin">
        <color indexed="59"/>
      </top>
      <bottom/>
      <diagonal/>
    </border>
    <border>
      <left style="thin">
        <color indexed="59"/>
      </left>
      <right style="thin">
        <color indexed="59"/>
      </right>
      <top style="thin">
        <color indexed="64"/>
      </top>
      <bottom style="thin">
        <color indexed="64"/>
      </bottom>
      <diagonal/>
    </border>
    <border>
      <left style="thin">
        <color indexed="59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59"/>
      </left>
      <right/>
      <top style="medium">
        <color indexed="59"/>
      </top>
      <bottom/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/>
      <right/>
      <top/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59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59"/>
      </left>
      <right style="thin">
        <color indexed="59"/>
      </right>
      <top style="thin">
        <color indexed="64"/>
      </top>
      <bottom/>
      <diagonal/>
    </border>
    <border>
      <left style="thin">
        <color indexed="59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59"/>
      </right>
      <top style="medium">
        <color indexed="59"/>
      </top>
      <bottom style="medium">
        <color indexed="59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3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59"/>
      </left>
      <right/>
      <top style="thin">
        <color indexed="59"/>
      </top>
      <bottom/>
      <diagonal/>
    </border>
    <border>
      <left style="thin">
        <color indexed="59"/>
      </left>
      <right/>
      <top/>
      <bottom style="thin">
        <color indexed="59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 style="thin">
        <color indexed="59"/>
      </right>
      <top style="thin">
        <color indexed="59"/>
      </top>
      <bottom/>
      <diagonal/>
    </border>
    <border>
      <left/>
      <right style="thin">
        <color indexed="59"/>
      </right>
      <top/>
      <bottom style="thin">
        <color indexed="59"/>
      </bottom>
      <diagonal/>
    </border>
    <border>
      <left/>
      <right style="thin">
        <color indexed="64"/>
      </right>
      <top/>
      <bottom/>
      <diagonal/>
    </border>
    <border>
      <left style="medium">
        <color indexed="59"/>
      </left>
      <right style="medium">
        <color indexed="59"/>
      </right>
      <top style="thin">
        <color indexed="64"/>
      </top>
      <bottom style="medium">
        <color indexed="59"/>
      </bottom>
      <diagonal/>
    </border>
  </borders>
  <cellStyleXfs count="3">
    <xf numFmtId="0" fontId="0" fillId="0" borderId="0"/>
    <xf numFmtId="0" fontId="1" fillId="0" borderId="0"/>
    <xf numFmtId="44" fontId="8" fillId="0" borderId="0" applyFont="0" applyFill="0" applyBorder="0" applyAlignment="0" applyProtection="0"/>
  </cellStyleXfs>
  <cellXfs count="249">
    <xf numFmtId="0" fontId="0" fillId="0" borderId="0" xfId="0"/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vertical="top" wrapText="1"/>
    </xf>
    <xf numFmtId="4" fontId="2" fillId="0" borderId="0" xfId="1" applyNumberFormat="1" applyFont="1" applyAlignment="1">
      <alignment vertical="top"/>
    </xf>
    <xf numFmtId="1" fontId="2" fillId="0" borderId="0" xfId="1" applyNumberFormat="1" applyFont="1" applyAlignment="1">
      <alignment vertical="top"/>
    </xf>
    <xf numFmtId="4" fontId="2" fillId="0" borderId="0" xfId="1" applyNumberFormat="1" applyFont="1" applyAlignment="1">
      <alignment horizontal="right" vertical="top"/>
    </xf>
    <xf numFmtId="0" fontId="2" fillId="0" borderId="0" xfId="1" applyFont="1" applyAlignment="1">
      <alignment vertical="top"/>
    </xf>
    <xf numFmtId="1" fontId="3" fillId="0" borderId="2" xfId="1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4" fontId="3" fillId="0" borderId="2" xfId="1" applyNumberFormat="1" applyFont="1" applyBorder="1" applyAlignment="1" applyProtection="1">
      <alignment horizontal="center" vertical="center" wrapText="1"/>
      <protection locked="0"/>
    </xf>
    <xf numFmtId="1" fontId="3" fillId="0" borderId="2" xfId="1" applyNumberFormat="1" applyFont="1" applyBorder="1" applyAlignment="1" applyProtection="1">
      <alignment horizontal="center" vertical="center" wrapText="1"/>
      <protection locked="0"/>
    </xf>
    <xf numFmtId="4" fontId="3" fillId="0" borderId="2" xfId="1" applyNumberFormat="1" applyFont="1" applyBorder="1" applyAlignment="1">
      <alignment horizontal="center" vertical="center" wrapText="1"/>
    </xf>
    <xf numFmtId="0" fontId="5" fillId="0" borderId="0" xfId="1" applyFont="1" applyAlignment="1">
      <alignment vertical="center"/>
    </xf>
    <xf numFmtId="1" fontId="5" fillId="0" borderId="3" xfId="1" applyNumberFormat="1" applyFont="1" applyBorder="1" applyAlignment="1">
      <alignment horizontal="center" vertical="center" wrapText="1"/>
    </xf>
    <xf numFmtId="1" fontId="2" fillId="0" borderId="0" xfId="1" applyNumberFormat="1" applyFont="1" applyAlignment="1">
      <alignment horizontal="center" vertical="center" wrapText="1"/>
    </xf>
    <xf numFmtId="1" fontId="5" fillId="0" borderId="4" xfId="1" applyNumberFormat="1" applyFont="1" applyBorder="1" applyAlignment="1">
      <alignment horizontal="right" vertical="center" wrapText="1"/>
    </xf>
    <xf numFmtId="164" fontId="5" fillId="0" borderId="4" xfId="1" applyNumberFormat="1" applyFont="1" applyBorder="1" applyAlignment="1">
      <alignment horizontal="center" vertical="center" wrapText="1"/>
    </xf>
    <xf numFmtId="165" fontId="5" fillId="0" borderId="4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5" fillId="0" borderId="5" xfId="1" applyFont="1" applyBorder="1" applyAlignment="1">
      <alignment horizontal="right" vertical="center" wrapText="1"/>
    </xf>
    <xf numFmtId="164" fontId="5" fillId="0" borderId="5" xfId="1" applyNumberFormat="1" applyFont="1" applyBorder="1" applyAlignment="1">
      <alignment horizontal="center" vertical="center" wrapText="1"/>
    </xf>
    <xf numFmtId="165" fontId="5" fillId="0" borderId="5" xfId="1" applyNumberFormat="1" applyFont="1" applyBorder="1" applyAlignment="1">
      <alignment horizontal="center" vertical="center" wrapText="1"/>
    </xf>
    <xf numFmtId="1" fontId="2" fillId="2" borderId="1" xfId="1" applyNumberFormat="1" applyFont="1" applyFill="1" applyBorder="1" applyAlignment="1">
      <alignment horizontal="center" vertical="center" wrapText="1"/>
    </xf>
    <xf numFmtId="4" fontId="2" fillId="2" borderId="1" xfId="1" applyNumberFormat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vertical="center"/>
    </xf>
    <xf numFmtId="1" fontId="2" fillId="2" borderId="7" xfId="1" applyNumberFormat="1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4" fontId="2" fillId="2" borderId="10" xfId="1" applyNumberFormat="1" applyFont="1" applyFill="1" applyBorder="1" applyAlignment="1">
      <alignment horizontal="center" vertical="center" wrapText="1"/>
    </xf>
    <xf numFmtId="165" fontId="2" fillId="2" borderId="10" xfId="1" applyNumberFormat="1" applyFont="1" applyFill="1" applyBorder="1" applyAlignment="1">
      <alignment horizontal="center" vertical="center" wrapText="1"/>
    </xf>
    <xf numFmtId="2" fontId="2" fillId="2" borderId="1" xfId="1" applyNumberFormat="1" applyFont="1" applyFill="1" applyBorder="1" applyAlignment="1">
      <alignment horizontal="center" vertical="center" wrapText="1"/>
    </xf>
    <xf numFmtId="9" fontId="2" fillId="2" borderId="1" xfId="1" applyNumberFormat="1" applyFont="1" applyFill="1" applyBorder="1" applyAlignment="1">
      <alignment horizontal="center" vertical="center" wrapText="1"/>
    </xf>
    <xf numFmtId="4" fontId="2" fillId="2" borderId="13" xfId="1" applyNumberFormat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vertical="center" wrapText="1"/>
    </xf>
    <xf numFmtId="164" fontId="2" fillId="2" borderId="10" xfId="1" applyNumberFormat="1" applyFont="1" applyFill="1" applyBorder="1" applyAlignment="1">
      <alignment horizontal="center" vertical="center" wrapText="1"/>
    </xf>
    <xf numFmtId="1" fontId="2" fillId="2" borderId="3" xfId="1" applyNumberFormat="1" applyFont="1" applyFill="1" applyBorder="1" applyAlignment="1">
      <alignment horizontal="center" vertical="center" wrapText="1"/>
    </xf>
    <xf numFmtId="1" fontId="2" fillId="2" borderId="14" xfId="1" applyNumberFormat="1" applyFont="1" applyFill="1" applyBorder="1" applyAlignment="1">
      <alignment horizontal="left" vertical="center" wrapText="1"/>
    </xf>
    <xf numFmtId="1" fontId="2" fillId="2" borderId="2" xfId="1" applyNumberFormat="1" applyFont="1" applyFill="1" applyBorder="1" applyAlignment="1">
      <alignment horizontal="left" vertical="center" wrapText="1"/>
    </xf>
    <xf numFmtId="165" fontId="2" fillId="2" borderId="7" xfId="1" applyNumberFormat="1" applyFont="1" applyFill="1" applyBorder="1" applyAlignment="1">
      <alignment horizontal="center" vertical="center" wrapText="1"/>
    </xf>
    <xf numFmtId="1" fontId="2" fillId="2" borderId="2" xfId="1" applyNumberFormat="1" applyFont="1" applyFill="1" applyBorder="1" applyAlignment="1">
      <alignment horizontal="center" vertical="center" wrapText="1"/>
    </xf>
    <xf numFmtId="1" fontId="2" fillId="2" borderId="15" xfId="1" applyNumberFormat="1" applyFont="1" applyFill="1" applyBorder="1" applyAlignment="1">
      <alignment horizontal="center" vertical="center" wrapText="1"/>
    </xf>
    <xf numFmtId="1" fontId="2" fillId="2" borderId="15" xfId="1" applyNumberFormat="1" applyFont="1" applyFill="1" applyBorder="1" applyAlignment="1">
      <alignment horizontal="left" vertical="center" wrapText="1"/>
    </xf>
    <xf numFmtId="1" fontId="2" fillId="2" borderId="1" xfId="1" applyNumberFormat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2" fillId="2" borderId="0" xfId="1" applyFont="1" applyFill="1" applyAlignment="1">
      <alignment horizontal="center" vertical="center"/>
    </xf>
    <xf numFmtId="1" fontId="2" fillId="2" borderId="7" xfId="1" applyNumberFormat="1" applyFont="1" applyFill="1" applyBorder="1" applyAlignment="1">
      <alignment horizontal="left" vertical="center" wrapText="1"/>
    </xf>
    <xf numFmtId="4" fontId="2" fillId="2" borderId="7" xfId="1" applyNumberFormat="1" applyFont="1" applyFill="1" applyBorder="1" applyAlignment="1">
      <alignment horizontal="center" vertical="center" wrapText="1"/>
    </xf>
    <xf numFmtId="1" fontId="2" fillId="2" borderId="9" xfId="1" applyNumberFormat="1" applyFont="1" applyFill="1" applyBorder="1" applyAlignment="1">
      <alignment horizontal="left" vertical="center" wrapText="1"/>
    </xf>
    <xf numFmtId="2" fontId="2" fillId="2" borderId="10" xfId="1" applyNumberFormat="1" applyFont="1" applyFill="1" applyBorder="1" applyAlignment="1">
      <alignment horizontal="center" vertical="center" wrapText="1"/>
    </xf>
    <xf numFmtId="9" fontId="2" fillId="2" borderId="10" xfId="1" applyNumberFormat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1" fontId="2" fillId="2" borderId="16" xfId="1" applyNumberFormat="1" applyFont="1" applyFill="1" applyBorder="1" applyAlignment="1">
      <alignment horizontal="center" vertical="center" wrapText="1"/>
    </xf>
    <xf numFmtId="0" fontId="2" fillId="2" borderId="16" xfId="1" applyFont="1" applyFill="1" applyBorder="1" applyAlignment="1">
      <alignment vertical="center" wrapText="1"/>
    </xf>
    <xf numFmtId="0" fontId="2" fillId="2" borderId="16" xfId="1" applyFont="1" applyFill="1" applyBorder="1" applyAlignment="1">
      <alignment horizontal="center" vertical="center" wrapText="1"/>
    </xf>
    <xf numFmtId="2" fontId="2" fillId="2" borderId="16" xfId="1" applyNumberFormat="1" applyFont="1" applyFill="1" applyBorder="1" applyAlignment="1">
      <alignment horizontal="center" vertical="center" wrapText="1"/>
    </xf>
    <xf numFmtId="9" fontId="2" fillId="2" borderId="16" xfId="1" applyNumberFormat="1" applyFont="1" applyFill="1" applyBorder="1" applyAlignment="1">
      <alignment horizontal="center" vertical="center" wrapText="1"/>
    </xf>
    <xf numFmtId="4" fontId="2" fillId="2" borderId="16" xfId="1" applyNumberFormat="1" applyFont="1" applyFill="1" applyBorder="1" applyAlignment="1">
      <alignment horizontal="center" vertical="center" wrapText="1"/>
    </xf>
    <xf numFmtId="165" fontId="2" fillId="2" borderId="16" xfId="1" applyNumberFormat="1" applyFont="1" applyFill="1" applyBorder="1" applyAlignment="1">
      <alignment horizontal="center" vertical="center" wrapText="1"/>
    </xf>
    <xf numFmtId="1" fontId="2" fillId="2" borderId="10" xfId="1" applyNumberFormat="1" applyFont="1" applyFill="1" applyBorder="1" applyAlignment="1">
      <alignment horizontal="center" vertical="center" wrapText="1"/>
    </xf>
    <xf numFmtId="1" fontId="2" fillId="2" borderId="13" xfId="1" applyNumberFormat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vertical="center" wrapText="1"/>
    </xf>
    <xf numFmtId="0" fontId="2" fillId="2" borderId="13" xfId="1" applyFont="1" applyFill="1" applyBorder="1" applyAlignment="1">
      <alignment horizontal="center" vertical="center" wrapText="1"/>
    </xf>
    <xf numFmtId="2" fontId="2" fillId="2" borderId="13" xfId="1" applyNumberFormat="1" applyFont="1" applyFill="1" applyBorder="1" applyAlignment="1">
      <alignment horizontal="center" vertical="center" wrapText="1"/>
    </xf>
    <xf numFmtId="9" fontId="2" fillId="2" borderId="13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164" fontId="5" fillId="0" borderId="0" xfId="1" applyNumberFormat="1" applyFont="1" applyAlignment="1">
      <alignment horizontal="center" vertical="center" wrapText="1"/>
    </xf>
    <xf numFmtId="165" fontId="5" fillId="0" borderId="0" xfId="1" applyNumberFormat="1" applyFont="1" applyAlignment="1">
      <alignment horizontal="center" vertical="center" wrapText="1"/>
    </xf>
    <xf numFmtId="4" fontId="2" fillId="4" borderId="1" xfId="1" applyNumberFormat="1" applyFont="1" applyFill="1" applyBorder="1" applyAlignment="1">
      <alignment horizontal="center" vertical="center" wrapText="1"/>
    </xf>
    <xf numFmtId="164" fontId="2" fillId="4" borderId="1" xfId="1" applyNumberFormat="1" applyFont="1" applyFill="1" applyBorder="1" applyAlignment="1">
      <alignment horizontal="center" vertical="center" wrapText="1"/>
    </xf>
    <xf numFmtId="165" fontId="2" fillId="4" borderId="1" xfId="1" applyNumberFormat="1" applyFont="1" applyFill="1" applyBorder="1" applyAlignment="1">
      <alignment horizontal="center" vertical="center" wrapText="1"/>
    </xf>
    <xf numFmtId="0" fontId="2" fillId="4" borderId="3" xfId="1" applyFont="1" applyFill="1" applyBorder="1" applyAlignment="1">
      <alignment horizontal="center" vertical="center" wrapText="1"/>
    </xf>
    <xf numFmtId="4" fontId="2" fillId="4" borderId="10" xfId="1" applyNumberFormat="1" applyFont="1" applyFill="1" applyBorder="1" applyAlignment="1">
      <alignment horizontal="center" vertical="center" wrapText="1"/>
    </xf>
    <xf numFmtId="0" fontId="2" fillId="4" borderId="16" xfId="1" applyFont="1" applyFill="1" applyBorder="1" applyAlignment="1">
      <alignment vertical="center" wrapText="1"/>
    </xf>
    <xf numFmtId="0" fontId="2" fillId="4" borderId="16" xfId="1" applyFont="1" applyFill="1" applyBorder="1" applyAlignment="1">
      <alignment horizontal="center" vertical="center" wrapText="1"/>
    </xf>
    <xf numFmtId="2" fontId="2" fillId="4" borderId="16" xfId="1" applyNumberFormat="1" applyFont="1" applyFill="1" applyBorder="1" applyAlignment="1">
      <alignment horizontal="center" vertical="center" wrapText="1"/>
    </xf>
    <xf numFmtId="4" fontId="2" fillId="4" borderId="16" xfId="1" applyNumberFormat="1" applyFont="1" applyFill="1" applyBorder="1" applyAlignment="1">
      <alignment horizontal="center" vertical="center" wrapText="1"/>
    </xf>
    <xf numFmtId="4" fontId="2" fillId="4" borderId="13" xfId="1" applyNumberFormat="1" applyFont="1" applyFill="1" applyBorder="1" applyAlignment="1">
      <alignment horizontal="center" vertical="center" wrapText="1"/>
    </xf>
    <xf numFmtId="0" fontId="2" fillId="4" borderId="8" xfId="1" applyFont="1" applyFill="1" applyBorder="1" applyAlignment="1">
      <alignment horizontal="center" vertical="center" wrapText="1"/>
    </xf>
    <xf numFmtId="164" fontId="2" fillId="2" borderId="17" xfId="1" applyNumberFormat="1" applyFont="1" applyFill="1" applyBorder="1" applyAlignment="1">
      <alignment horizontal="center" vertical="center" wrapText="1"/>
    </xf>
    <xf numFmtId="0" fontId="2" fillId="2" borderId="16" xfId="1" applyFont="1" applyFill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1" fontId="7" fillId="0" borderId="15" xfId="1" applyNumberFormat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3" fontId="7" fillId="0" borderId="15" xfId="1" applyNumberFormat="1" applyFont="1" applyBorder="1" applyAlignment="1">
      <alignment horizontal="center" vertical="center" wrapText="1"/>
    </xf>
    <xf numFmtId="3" fontId="7" fillId="0" borderId="15" xfId="1" applyNumberFormat="1" applyFont="1" applyBorder="1" applyAlignment="1" applyProtection="1">
      <alignment horizontal="center" vertical="center" wrapText="1"/>
      <protection locked="0"/>
    </xf>
    <xf numFmtId="1" fontId="7" fillId="0" borderId="15" xfId="1" applyNumberFormat="1" applyFont="1" applyBorder="1" applyAlignment="1" applyProtection="1">
      <alignment horizontal="center" vertical="center" wrapText="1"/>
      <protection locked="0"/>
    </xf>
    <xf numFmtId="0" fontId="7" fillId="0" borderId="0" xfId="1" applyFont="1" applyAlignment="1">
      <alignment horizontal="center" vertical="center" wrapText="1"/>
    </xf>
    <xf numFmtId="0" fontId="7" fillId="0" borderId="0" xfId="1" applyFont="1" applyAlignment="1">
      <alignment vertical="center"/>
    </xf>
    <xf numFmtId="1" fontId="5" fillId="0" borderId="3" xfId="1" applyNumberFormat="1" applyFont="1" applyBorder="1" applyAlignment="1">
      <alignment horizontal="left" vertical="center" wrapText="1"/>
    </xf>
    <xf numFmtId="1" fontId="5" fillId="0" borderId="4" xfId="1" applyNumberFormat="1" applyFont="1" applyBorder="1" applyAlignment="1">
      <alignment horizontal="left" vertical="center" wrapText="1"/>
    </xf>
    <xf numFmtId="0" fontId="5" fillId="0" borderId="18" xfId="1" applyFont="1" applyBorder="1" applyAlignment="1">
      <alignment horizontal="left" vertical="center" wrapText="1"/>
    </xf>
    <xf numFmtId="0" fontId="5" fillId="2" borderId="0" xfId="1" applyFont="1" applyFill="1" applyAlignment="1">
      <alignment vertical="center"/>
    </xf>
    <xf numFmtId="164" fontId="2" fillId="4" borderId="10" xfId="1" applyNumberFormat="1" applyFont="1" applyFill="1" applyBorder="1" applyAlignment="1">
      <alignment horizontal="center" vertical="center" wrapText="1"/>
    </xf>
    <xf numFmtId="165" fontId="2" fillId="4" borderId="10" xfId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3" fontId="9" fillId="0" borderId="0" xfId="0" applyNumberFormat="1" applyFont="1" applyAlignment="1">
      <alignment horizontal="center" vertical="center"/>
    </xf>
    <xf numFmtId="0" fontId="2" fillId="2" borderId="0" xfId="1" applyFont="1" applyFill="1" applyAlignment="1">
      <alignment horizontal="center" vertical="center" wrapText="1"/>
    </xf>
    <xf numFmtId="1" fontId="2" fillId="2" borderId="19" xfId="1" applyNumberFormat="1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right" vertical="center"/>
    </xf>
    <xf numFmtId="1" fontId="2" fillId="2" borderId="0" xfId="1" applyNumberFormat="1" applyFont="1" applyFill="1" applyAlignment="1">
      <alignment horizontal="center" vertical="center" wrapText="1"/>
    </xf>
    <xf numFmtId="1" fontId="5" fillId="0" borderId="18" xfId="1" applyNumberFormat="1" applyFont="1" applyBorder="1" applyAlignment="1">
      <alignment horizontal="left" vertical="center" wrapText="1"/>
    </xf>
    <xf numFmtId="1" fontId="2" fillId="4" borderId="16" xfId="1" applyNumberFormat="1" applyFont="1" applyFill="1" applyBorder="1" applyAlignment="1">
      <alignment horizontal="center" vertical="center" wrapText="1"/>
    </xf>
    <xf numFmtId="164" fontId="2" fillId="4" borderId="16" xfId="1" applyNumberFormat="1" applyFont="1" applyFill="1" applyBorder="1" applyAlignment="1">
      <alignment horizontal="center" vertical="center" wrapText="1"/>
    </xf>
    <xf numFmtId="165" fontId="2" fillId="4" borderId="16" xfId="1" applyNumberFormat="1" applyFont="1" applyFill="1" applyBorder="1" applyAlignment="1">
      <alignment horizontal="center" vertical="center" wrapText="1"/>
    </xf>
    <xf numFmtId="164" fontId="5" fillId="4" borderId="1" xfId="1" applyNumberFormat="1" applyFont="1" applyFill="1" applyBorder="1" applyAlignment="1">
      <alignment horizontal="center" vertical="center" wrapText="1"/>
    </xf>
    <xf numFmtId="4" fontId="2" fillId="4" borderId="32" xfId="1" applyNumberFormat="1" applyFont="1" applyFill="1" applyBorder="1" applyAlignment="1">
      <alignment horizontal="center" vertical="center" wrapText="1"/>
    </xf>
    <xf numFmtId="0" fontId="5" fillId="0" borderId="36" xfId="1" applyFont="1" applyBorder="1" applyAlignment="1">
      <alignment horizontal="left" vertical="center" wrapText="1"/>
    </xf>
    <xf numFmtId="164" fontId="2" fillId="4" borderId="13" xfId="1" applyNumberFormat="1" applyFont="1" applyFill="1" applyBorder="1" applyAlignment="1">
      <alignment horizontal="center" vertical="center" wrapText="1"/>
    </xf>
    <xf numFmtId="165" fontId="2" fillId="4" borderId="13" xfId="1" applyNumberFormat="1" applyFont="1" applyFill="1" applyBorder="1" applyAlignment="1">
      <alignment horizontal="center" vertical="center" wrapText="1"/>
    </xf>
    <xf numFmtId="0" fontId="2" fillId="4" borderId="37" xfId="1" applyFont="1" applyFill="1" applyBorder="1" applyAlignment="1">
      <alignment horizontal="center" vertical="center" wrapText="1"/>
    </xf>
    <xf numFmtId="0" fontId="6" fillId="0" borderId="35" xfId="1" applyFont="1" applyBorder="1" applyAlignment="1">
      <alignment horizontal="left" vertical="center" wrapText="1"/>
    </xf>
    <xf numFmtId="165" fontId="5" fillId="0" borderId="43" xfId="1" applyNumberFormat="1" applyFont="1" applyBorder="1" applyAlignment="1">
      <alignment horizontal="center" vertical="center" wrapText="1"/>
    </xf>
    <xf numFmtId="164" fontId="5" fillId="0" borderId="43" xfId="1" applyNumberFormat="1" applyFont="1" applyBorder="1" applyAlignment="1">
      <alignment horizontal="center" vertical="center" wrapText="1"/>
    </xf>
    <xf numFmtId="164" fontId="2" fillId="4" borderId="32" xfId="1" applyNumberFormat="1" applyFont="1" applyFill="1" applyBorder="1" applyAlignment="1">
      <alignment horizontal="center" vertical="center" wrapText="1"/>
    </xf>
    <xf numFmtId="165" fontId="2" fillId="4" borderId="33" xfId="1" applyNumberFormat="1" applyFont="1" applyFill="1" applyBorder="1" applyAlignment="1">
      <alignment horizontal="center" vertical="center" wrapText="1"/>
    </xf>
    <xf numFmtId="164" fontId="2" fillId="4" borderId="44" xfId="1" applyNumberFormat="1" applyFont="1" applyFill="1" applyBorder="1" applyAlignment="1">
      <alignment horizontal="center" vertical="center" wrapText="1"/>
    </xf>
    <xf numFmtId="165" fontId="2" fillId="4" borderId="45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3" fillId="0" borderId="2" xfId="1" applyNumberFormat="1" applyFont="1" applyBorder="1" applyAlignment="1">
      <alignment horizontal="center" vertical="center" wrapText="1"/>
    </xf>
    <xf numFmtId="1" fontId="2" fillId="0" borderId="7" xfId="1" applyNumberFormat="1" applyFont="1" applyBorder="1" applyAlignment="1">
      <alignment horizontal="center" vertical="center" wrapText="1"/>
    </xf>
    <xf numFmtId="1" fontId="2" fillId="0" borderId="21" xfId="1" applyNumberFormat="1" applyFont="1" applyBorder="1" applyAlignment="1">
      <alignment horizontal="center" vertical="center" wrapText="1"/>
    </xf>
    <xf numFmtId="1" fontId="2" fillId="0" borderId="22" xfId="1" applyNumberFormat="1" applyFont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center" vertical="center" wrapText="1"/>
    </xf>
    <xf numFmtId="1" fontId="2" fillId="0" borderId="2" xfId="1" applyNumberFormat="1" applyFont="1" applyBorder="1" applyAlignment="1">
      <alignment horizontal="center" vertical="center" wrapText="1"/>
    </xf>
    <xf numFmtId="1" fontId="2" fillId="0" borderId="15" xfId="1" applyNumberFormat="1" applyFont="1" applyBorder="1" applyAlignment="1">
      <alignment horizontal="center" vertical="center" wrapText="1"/>
    </xf>
    <xf numFmtId="1" fontId="2" fillId="0" borderId="23" xfId="1" applyNumberFormat="1" applyFont="1" applyBorder="1" applyAlignment="1">
      <alignment horizontal="center" vertical="center" wrapText="1"/>
    </xf>
    <xf numFmtId="1" fontId="2" fillId="0" borderId="10" xfId="1" applyNumberFormat="1" applyFont="1" applyBorder="1" applyAlignment="1">
      <alignment horizontal="center" vertical="center"/>
    </xf>
    <xf numFmtId="3" fontId="6" fillId="0" borderId="10" xfId="1" applyNumberFormat="1" applyFont="1" applyBorder="1" applyAlignment="1">
      <alignment horizontal="center" vertical="center"/>
    </xf>
    <xf numFmtId="1" fontId="2" fillId="0" borderId="16" xfId="1" applyNumberFormat="1" applyFont="1" applyBorder="1" applyAlignment="1">
      <alignment horizontal="center" vertical="center"/>
    </xf>
    <xf numFmtId="3" fontId="2" fillId="0" borderId="16" xfId="1" applyNumberFormat="1" applyFont="1" applyBorder="1" applyAlignment="1">
      <alignment horizontal="center" vertical="center"/>
    </xf>
    <xf numFmtId="1" fontId="2" fillId="0" borderId="13" xfId="1" applyNumberFormat="1" applyFont="1" applyBorder="1" applyAlignment="1">
      <alignment horizontal="center" vertical="center"/>
    </xf>
    <xf numFmtId="3" fontId="2" fillId="0" borderId="13" xfId="1" applyNumberFormat="1" applyFont="1" applyBorder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/>
    </xf>
    <xf numFmtId="3" fontId="2" fillId="0" borderId="1" xfId="1" applyNumberFormat="1" applyFont="1" applyBorder="1" applyAlignment="1">
      <alignment horizontal="center" vertical="center"/>
    </xf>
    <xf numFmtId="1" fontId="2" fillId="0" borderId="22" xfId="1" applyNumberFormat="1" applyFont="1" applyBorder="1" applyAlignment="1">
      <alignment horizontal="center" vertical="center"/>
    </xf>
    <xf numFmtId="3" fontId="6" fillId="0" borderId="16" xfId="1" applyNumberFormat="1" applyFont="1" applyBorder="1" applyAlignment="1">
      <alignment horizontal="center" vertical="center"/>
    </xf>
    <xf numFmtId="1" fontId="2" fillId="0" borderId="24" xfId="1" applyNumberFormat="1" applyFont="1" applyBorder="1" applyAlignment="1">
      <alignment horizontal="center" vertical="center"/>
    </xf>
    <xf numFmtId="1" fontId="2" fillId="0" borderId="20" xfId="1" applyNumberFormat="1" applyFont="1" applyBorder="1" applyAlignment="1">
      <alignment horizontal="center" vertical="center"/>
    </xf>
    <xf numFmtId="1" fontId="2" fillId="0" borderId="23" xfId="1" applyNumberFormat="1" applyFont="1" applyBorder="1" applyAlignment="1">
      <alignment horizontal="center" vertical="center"/>
    </xf>
    <xf numFmtId="1" fontId="2" fillId="0" borderId="39" xfId="1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3" fontId="2" fillId="0" borderId="0" xfId="1" applyNumberFormat="1" applyFont="1" applyAlignment="1">
      <alignment horizontal="center" vertical="center"/>
    </xf>
    <xf numFmtId="1" fontId="5" fillId="0" borderId="5" xfId="1" applyNumberFormat="1" applyFont="1" applyBorder="1" applyAlignment="1">
      <alignment horizontal="right" vertical="center" wrapText="1"/>
    </xf>
    <xf numFmtId="3" fontId="2" fillId="0" borderId="19" xfId="1" applyNumberFormat="1" applyFont="1" applyBorder="1" applyAlignment="1">
      <alignment horizontal="center" vertical="center"/>
    </xf>
    <xf numFmtId="1" fontId="2" fillId="0" borderId="47" xfId="1" applyNumberFormat="1" applyFont="1" applyBorder="1" applyAlignment="1">
      <alignment horizontal="center" vertical="center"/>
    </xf>
    <xf numFmtId="3" fontId="2" fillId="0" borderId="46" xfId="1" applyNumberFormat="1" applyFont="1" applyBorder="1" applyAlignment="1">
      <alignment horizontal="center" vertical="center"/>
    </xf>
    <xf numFmtId="0" fontId="2" fillId="4" borderId="11" xfId="1" applyFont="1" applyFill="1" applyBorder="1" applyAlignment="1">
      <alignment horizontal="center" vertical="center" wrapText="1"/>
    </xf>
    <xf numFmtId="0" fontId="2" fillId="4" borderId="46" xfId="1" applyFont="1" applyFill="1" applyBorder="1" applyAlignment="1">
      <alignment horizontal="center" vertical="center" wrapText="1"/>
    </xf>
    <xf numFmtId="1" fontId="2" fillId="0" borderId="46" xfId="1" applyNumberFormat="1" applyFont="1" applyBorder="1" applyAlignment="1">
      <alignment horizontal="center" vertical="center"/>
    </xf>
    <xf numFmtId="0" fontId="5" fillId="0" borderId="49" xfId="1" applyFont="1" applyBorder="1" applyAlignment="1">
      <alignment horizontal="left" vertical="center" wrapText="1"/>
    </xf>
    <xf numFmtId="0" fontId="2" fillId="4" borderId="6" xfId="1" applyFont="1" applyFill="1" applyBorder="1" applyAlignment="1">
      <alignment vertical="center" wrapText="1"/>
    </xf>
    <xf numFmtId="0" fontId="2" fillId="4" borderId="9" xfId="1" applyFont="1" applyFill="1" applyBorder="1" applyAlignment="1">
      <alignment vertical="center" wrapText="1"/>
    </xf>
    <xf numFmtId="0" fontId="2" fillId="4" borderId="42" xfId="1" applyFont="1" applyFill="1" applyBorder="1" applyAlignment="1">
      <alignment vertical="center" wrapText="1"/>
    </xf>
    <xf numFmtId="0" fontId="2" fillId="4" borderId="50" xfId="1" applyFont="1" applyFill="1" applyBorder="1" applyAlignment="1">
      <alignment vertical="center" wrapText="1"/>
    </xf>
    <xf numFmtId="0" fontId="6" fillId="4" borderId="50" xfId="1" applyFont="1" applyFill="1" applyBorder="1" applyAlignment="1">
      <alignment vertical="center" wrapText="1"/>
    </xf>
    <xf numFmtId="0" fontId="2" fillId="4" borderId="51" xfId="1" applyFont="1" applyFill="1" applyBorder="1" applyAlignment="1">
      <alignment vertical="center" wrapText="1"/>
    </xf>
    <xf numFmtId="0" fontId="2" fillId="4" borderId="52" xfId="1" applyFont="1" applyFill="1" applyBorder="1" applyAlignment="1">
      <alignment vertical="center" wrapText="1"/>
    </xf>
    <xf numFmtId="0" fontId="2" fillId="0" borderId="42" xfId="1" applyFont="1" applyBorder="1" applyAlignment="1">
      <alignment vertical="center" wrapText="1"/>
    </xf>
    <xf numFmtId="1" fontId="2" fillId="0" borderId="16" xfId="1" applyNumberFormat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0" fontId="7" fillId="0" borderId="23" xfId="1" applyFont="1" applyBorder="1" applyAlignment="1">
      <alignment horizontal="center" vertical="center" wrapText="1"/>
    </xf>
    <xf numFmtId="1" fontId="2" fillId="2" borderId="21" xfId="1" applyNumberFormat="1" applyFont="1" applyFill="1" applyBorder="1" applyAlignment="1">
      <alignment horizontal="center" vertical="center" wrapText="1"/>
    </xf>
    <xf numFmtId="1" fontId="2" fillId="2" borderId="22" xfId="1" applyNumberFormat="1" applyFont="1" applyFill="1" applyBorder="1" applyAlignment="1">
      <alignment horizontal="center" vertical="center" wrapText="1"/>
    </xf>
    <xf numFmtId="1" fontId="2" fillId="2" borderId="17" xfId="1" applyNumberFormat="1" applyFont="1" applyFill="1" applyBorder="1" applyAlignment="1">
      <alignment horizontal="center" vertical="center" wrapText="1"/>
    </xf>
    <xf numFmtId="1" fontId="2" fillId="2" borderId="23" xfId="1" applyNumberFormat="1" applyFont="1" applyFill="1" applyBorder="1" applyAlignment="1">
      <alignment horizontal="center" vertical="center" wrapText="1"/>
    </xf>
    <xf numFmtId="0" fontId="2" fillId="2" borderId="53" xfId="1" applyFont="1" applyFill="1" applyBorder="1" applyAlignment="1">
      <alignment horizontal="center" vertical="center" wrapText="1"/>
    </xf>
    <xf numFmtId="0" fontId="2" fillId="2" borderId="35" xfId="1" applyFont="1" applyFill="1" applyBorder="1" applyAlignment="1">
      <alignment horizontal="center" vertical="center" wrapText="1"/>
    </xf>
    <xf numFmtId="0" fontId="2" fillId="2" borderId="54" xfId="1" applyFont="1" applyFill="1" applyBorder="1" applyAlignment="1">
      <alignment horizontal="center" vertical="center" wrapText="1"/>
    </xf>
    <xf numFmtId="0" fontId="2" fillId="2" borderId="17" xfId="1" applyFont="1" applyFill="1" applyBorder="1" applyAlignment="1">
      <alignment horizontal="center" vertical="center" wrapText="1"/>
    </xf>
    <xf numFmtId="0" fontId="2" fillId="4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2" fontId="3" fillId="0" borderId="6" xfId="1" applyNumberFormat="1" applyFont="1" applyBorder="1" applyAlignment="1">
      <alignment horizontal="center" vertical="center" wrapText="1"/>
    </xf>
    <xf numFmtId="1" fontId="7" fillId="0" borderId="9" xfId="1" applyNumberFormat="1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/>
    </xf>
    <xf numFmtId="1" fontId="2" fillId="0" borderId="57" xfId="0" applyNumberFormat="1" applyFont="1" applyBorder="1" applyAlignment="1">
      <alignment horizontal="center" vertical="center"/>
    </xf>
    <xf numFmtId="0" fontId="1" fillId="0" borderId="42" xfId="1" applyBorder="1" applyAlignment="1">
      <alignment horizontal="center" vertical="center"/>
    </xf>
    <xf numFmtId="0" fontId="0" fillId="0" borderId="42" xfId="0" applyBorder="1"/>
    <xf numFmtId="2" fontId="3" fillId="0" borderId="42" xfId="1" applyNumberFormat="1" applyFont="1" applyBorder="1" applyAlignment="1">
      <alignment horizontal="center" vertical="center" wrapText="1"/>
    </xf>
    <xf numFmtId="0" fontId="7" fillId="0" borderId="42" xfId="1" applyFont="1" applyBorder="1" applyAlignment="1">
      <alignment horizontal="center" vertical="center" wrapText="1"/>
    </xf>
    <xf numFmtId="0" fontId="2" fillId="2" borderId="42" xfId="1" applyFont="1" applyFill="1" applyBorder="1" applyAlignment="1">
      <alignment horizontal="center" vertical="center" wrapText="1"/>
    </xf>
    <xf numFmtId="0" fontId="2" fillId="4" borderId="42" xfId="1" applyFont="1" applyFill="1" applyBorder="1" applyAlignment="1">
      <alignment horizontal="center" vertical="center" wrapText="1"/>
    </xf>
    <xf numFmtId="0" fontId="11" fillId="0" borderId="42" xfId="0" applyFont="1" applyBorder="1"/>
    <xf numFmtId="0" fontId="2" fillId="0" borderId="42" xfId="1" applyFont="1" applyBorder="1" applyAlignment="1">
      <alignment horizontal="center" vertical="top"/>
    </xf>
    <xf numFmtId="165" fontId="2" fillId="4" borderId="17" xfId="1" applyNumberFormat="1" applyFont="1" applyFill="1" applyBorder="1" applyAlignment="1">
      <alignment horizontal="center" vertical="center" wrapText="1"/>
    </xf>
    <xf numFmtId="2" fontId="2" fillId="0" borderId="38" xfId="1" applyNumberFormat="1" applyFont="1" applyBorder="1" applyAlignment="1">
      <alignment horizontal="center" vertical="center" wrapText="1"/>
    </xf>
    <xf numFmtId="44" fontId="2" fillId="0" borderId="38" xfId="2" applyFont="1" applyFill="1" applyBorder="1" applyAlignment="1">
      <alignment horizontal="center" vertical="center" wrapText="1"/>
    </xf>
    <xf numFmtId="2" fontId="2" fillId="0" borderId="37" xfId="1" applyNumberFormat="1" applyFont="1" applyBorder="1" applyAlignment="1">
      <alignment horizontal="center" vertical="center" wrapText="1"/>
    </xf>
    <xf numFmtId="44" fontId="2" fillId="0" borderId="37" xfId="2" applyFont="1" applyFill="1" applyBorder="1" applyAlignment="1">
      <alignment horizontal="center" vertical="center" wrapText="1"/>
    </xf>
    <xf numFmtId="2" fontId="2" fillId="0" borderId="57" xfId="1" applyNumberFormat="1" applyFont="1" applyBorder="1" applyAlignment="1">
      <alignment horizontal="center" vertical="center" wrapText="1"/>
    </xf>
    <xf numFmtId="44" fontId="2" fillId="0" borderId="57" xfId="2" applyFont="1" applyFill="1" applyBorder="1" applyAlignment="1">
      <alignment horizontal="center" vertical="center" wrapText="1"/>
    </xf>
    <xf numFmtId="2" fontId="2" fillId="0" borderId="34" xfId="1" applyNumberFormat="1" applyFont="1" applyBorder="1" applyAlignment="1">
      <alignment horizontal="center" vertical="center" wrapText="1"/>
    </xf>
    <xf numFmtId="44" fontId="2" fillId="0" borderId="34" xfId="2" applyFont="1" applyFill="1" applyBorder="1" applyAlignment="1">
      <alignment horizontal="center" vertical="center" wrapText="1"/>
    </xf>
    <xf numFmtId="44" fontId="2" fillId="0" borderId="42" xfId="2" applyFont="1" applyFill="1" applyBorder="1" applyAlignment="1">
      <alignment horizontal="center" vertical="center" wrapText="1"/>
    </xf>
    <xf numFmtId="2" fontId="2" fillId="0" borderId="16" xfId="1" applyNumberFormat="1" applyFont="1" applyBorder="1" applyAlignment="1">
      <alignment horizontal="center" vertical="center" wrapText="1"/>
    </xf>
    <xf numFmtId="2" fontId="2" fillId="0" borderId="46" xfId="1" applyNumberFormat="1" applyFont="1" applyBorder="1" applyAlignment="1">
      <alignment horizontal="center" vertical="center" wrapText="1"/>
    </xf>
    <xf numFmtId="44" fontId="6" fillId="0" borderId="42" xfId="2" applyFont="1" applyFill="1" applyBorder="1" applyAlignment="1">
      <alignment horizontal="center" vertical="center" wrapText="1"/>
    </xf>
    <xf numFmtId="2" fontId="2" fillId="0" borderId="48" xfId="1" applyNumberFormat="1" applyFont="1" applyBorder="1" applyAlignment="1">
      <alignment horizontal="center" vertical="center" wrapText="1"/>
    </xf>
    <xf numFmtId="2" fontId="2" fillId="0" borderId="41" xfId="1" applyNumberFormat="1" applyFont="1" applyBorder="1" applyAlignment="1">
      <alignment horizontal="center" vertical="center" wrapText="1"/>
    </xf>
    <xf numFmtId="2" fontId="2" fillId="0" borderId="42" xfId="1" applyNumberFormat="1" applyFont="1" applyBorder="1" applyAlignment="1">
      <alignment horizontal="center" vertical="center" wrapText="1"/>
    </xf>
    <xf numFmtId="1" fontId="2" fillId="0" borderId="0" xfId="1" applyNumberFormat="1" applyFont="1" applyAlignment="1">
      <alignment horizontal="center" vertical="center"/>
    </xf>
    <xf numFmtId="2" fontId="2" fillId="0" borderId="3" xfId="1" applyNumberFormat="1" applyFont="1" applyBorder="1" applyAlignment="1">
      <alignment horizontal="center" vertical="center" wrapText="1"/>
    </xf>
    <xf numFmtId="44" fontId="2" fillId="5" borderId="16" xfId="1" applyNumberFormat="1" applyFont="1" applyFill="1" applyBorder="1" applyAlignment="1">
      <alignment vertical="center"/>
    </xf>
    <xf numFmtId="9" fontId="2" fillId="4" borderId="12" xfId="1" applyNumberFormat="1" applyFont="1" applyFill="1" applyBorder="1" applyAlignment="1">
      <alignment horizontal="center" vertical="center" wrapText="1"/>
    </xf>
    <xf numFmtId="44" fontId="2" fillId="5" borderId="16" xfId="2" applyFont="1" applyFill="1" applyBorder="1" applyAlignment="1">
      <alignment vertical="center"/>
    </xf>
    <xf numFmtId="2" fontId="2" fillId="4" borderId="1" xfId="1" applyNumberFormat="1" applyFont="1" applyFill="1" applyBorder="1" applyAlignment="1">
      <alignment horizontal="center" vertical="center" wrapText="1"/>
    </xf>
    <xf numFmtId="9" fontId="2" fillId="4" borderId="1" xfId="1" applyNumberFormat="1" applyFont="1" applyFill="1" applyBorder="1" applyAlignment="1">
      <alignment horizontal="center" vertical="center" wrapText="1"/>
    </xf>
    <xf numFmtId="2" fontId="2" fillId="4" borderId="37" xfId="1" applyNumberFormat="1" applyFont="1" applyFill="1" applyBorder="1" applyAlignment="1">
      <alignment horizontal="center" vertical="center" wrapText="1"/>
    </xf>
    <xf numFmtId="9" fontId="2" fillId="4" borderId="6" xfId="1" applyNumberFormat="1" applyFont="1" applyFill="1" applyBorder="1" applyAlignment="1">
      <alignment horizontal="center" vertical="center" wrapText="1"/>
    </xf>
    <xf numFmtId="9" fontId="2" fillId="4" borderId="46" xfId="1" applyNumberFormat="1" applyFont="1" applyFill="1" applyBorder="1" applyAlignment="1">
      <alignment horizontal="center" vertical="center" wrapText="1"/>
    </xf>
    <xf numFmtId="9" fontId="2" fillId="4" borderId="16" xfId="1" applyNumberFormat="1" applyFont="1" applyFill="1" applyBorder="1" applyAlignment="1">
      <alignment horizontal="center" vertical="center" wrapText="1"/>
    </xf>
    <xf numFmtId="2" fontId="6" fillId="5" borderId="16" xfId="0" applyNumberFormat="1" applyFont="1" applyFill="1" applyBorder="1" applyAlignment="1">
      <alignment horizontal="center" vertical="center"/>
    </xf>
    <xf numFmtId="9" fontId="0" fillId="5" borderId="16" xfId="0" applyNumberFormat="1" applyFill="1" applyBorder="1" applyAlignment="1">
      <alignment horizontal="center" vertical="center"/>
    </xf>
    <xf numFmtId="2" fontId="2" fillId="5" borderId="16" xfId="1" applyNumberFormat="1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right" vertical="center"/>
    </xf>
    <xf numFmtId="164" fontId="5" fillId="0" borderId="18" xfId="1" applyNumberFormat="1" applyFont="1" applyBorder="1" applyAlignment="1">
      <alignment horizontal="center" vertical="center" wrapText="1"/>
    </xf>
    <xf numFmtId="165" fontId="5" fillId="0" borderId="18" xfId="1" applyNumberFormat="1" applyFont="1" applyBorder="1" applyAlignment="1">
      <alignment horizontal="center" vertical="center" wrapText="1"/>
    </xf>
    <xf numFmtId="0" fontId="0" fillId="0" borderId="60" xfId="0" applyBorder="1"/>
    <xf numFmtId="0" fontId="5" fillId="0" borderId="61" xfId="0" applyFont="1" applyBorder="1" applyAlignment="1">
      <alignment horizontal="right" vertical="center"/>
    </xf>
    <xf numFmtId="0" fontId="2" fillId="4" borderId="22" xfId="1" applyFont="1" applyFill="1" applyBorder="1" applyAlignment="1">
      <alignment horizontal="left" vertical="center" wrapText="1"/>
    </xf>
    <xf numFmtId="0" fontId="2" fillId="4" borderId="23" xfId="1" applyFont="1" applyFill="1" applyBorder="1" applyAlignment="1">
      <alignment horizontal="left" vertical="center" wrapText="1"/>
    </xf>
    <xf numFmtId="0" fontId="2" fillId="4" borderId="35" xfId="1" applyFont="1" applyFill="1" applyBorder="1" applyAlignment="1">
      <alignment horizontal="left" vertical="center" wrapText="1"/>
    </xf>
    <xf numFmtId="0" fontId="2" fillId="4" borderId="55" xfId="1" applyFont="1" applyFill="1" applyBorder="1" applyAlignment="1">
      <alignment horizontal="left" vertical="center" wrapText="1"/>
    </xf>
    <xf numFmtId="0" fontId="6" fillId="4" borderId="48" xfId="1" applyFont="1" applyFill="1" applyBorder="1" applyAlignment="1">
      <alignment horizontal="left" vertical="center" wrapText="1"/>
    </xf>
    <xf numFmtId="0" fontId="2" fillId="4" borderId="20" xfId="1" applyFont="1" applyFill="1" applyBorder="1" applyAlignment="1">
      <alignment horizontal="left" vertical="center" wrapText="1"/>
    </xf>
    <xf numFmtId="0" fontId="2" fillId="4" borderId="56" xfId="1" applyFont="1" applyFill="1" applyBorder="1" applyAlignment="1">
      <alignment horizontal="left" vertical="center" wrapText="1"/>
    </xf>
    <xf numFmtId="0" fontId="10" fillId="0" borderId="0" xfId="1" applyFont="1" applyAlignment="1">
      <alignment horizontal="center" vertical="center"/>
    </xf>
    <xf numFmtId="0" fontId="0" fillId="0" borderId="26" xfId="0" applyBorder="1"/>
    <xf numFmtId="0" fontId="0" fillId="0" borderId="0" xfId="0"/>
    <xf numFmtId="0" fontId="0" fillId="3" borderId="0" xfId="0" applyFill="1"/>
    <xf numFmtId="0" fontId="0" fillId="0" borderId="35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" xfId="0" applyBorder="1"/>
    <xf numFmtId="0" fontId="0" fillId="0" borderId="8" xfId="0" applyBorder="1"/>
    <xf numFmtId="0" fontId="2" fillId="0" borderId="0" xfId="1" applyFont="1" applyAlignment="1">
      <alignment horizontal="center" vertical="center" wrapText="1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</cellXfs>
  <cellStyles count="3">
    <cellStyle name="Excel Built-in Normal" xfId="1" xr:uid="{00000000-0005-0000-0000-000001000000}"/>
    <cellStyle name="Normalny" xfId="0" builtinId="0"/>
    <cellStyle name="Walutowy" xfId="2" builtin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C23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C3C3C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4"/>
  <sheetViews>
    <sheetView showGridLines="0" tabSelected="1" view="pageLayout" topLeftCell="A35" zoomScale="90" zoomScaleNormal="100" zoomScaleSheetLayoutView="100" zoomScalePageLayoutView="90" workbookViewId="0">
      <selection activeCell="C11" sqref="C11:M11"/>
    </sheetView>
  </sheetViews>
  <sheetFormatPr defaultColWidth="11" defaultRowHeight="12.75" x14ac:dyDescent="0.2"/>
  <cols>
    <col min="1" max="1" width="4.42578125" style="1" customWidth="1"/>
    <col min="2" max="2" width="33.7109375" style="2" customWidth="1"/>
    <col min="3" max="3" width="12.42578125" style="1" customWidth="1"/>
    <col min="4" max="4" width="12.42578125" style="191" customWidth="1"/>
    <col min="5" max="5" width="12.42578125" style="3" customWidth="1"/>
    <col min="6" max="6" width="5.42578125" style="1" bestFit="1" customWidth="1"/>
    <col min="7" max="7" width="8.28515625" style="147" customWidth="1"/>
    <col min="8" max="8" width="10.140625" style="3" customWidth="1"/>
    <col min="9" max="9" width="5" style="208" customWidth="1"/>
    <col min="10" max="10" width="9.5703125" style="4" customWidth="1"/>
    <col min="11" max="11" width="12.7109375" style="5" customWidth="1"/>
    <col min="12" max="12" width="13.42578125" style="5" customWidth="1"/>
    <col min="13" max="13" width="11.140625" style="2" customWidth="1"/>
    <col min="14" max="16384" width="11" style="6"/>
  </cols>
  <sheetData>
    <row r="1" spans="1:13" s="91" customFormat="1" ht="25.5" customHeight="1" x14ac:dyDescent="0.2">
      <c r="A1" s="234" t="s">
        <v>92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</row>
    <row r="2" spans="1:13" s="91" customFormat="1" ht="27" x14ac:dyDescent="0.2">
      <c r="A2" s="7" t="s">
        <v>0</v>
      </c>
      <c r="B2" s="8" t="s">
        <v>1</v>
      </c>
      <c r="C2" s="165" t="s">
        <v>2</v>
      </c>
      <c r="D2" s="186" t="s">
        <v>60</v>
      </c>
      <c r="E2" s="177" t="s">
        <v>90</v>
      </c>
      <c r="F2" s="7" t="s">
        <v>3</v>
      </c>
      <c r="G2" s="122" t="s">
        <v>57</v>
      </c>
      <c r="H2" s="9" t="s">
        <v>4</v>
      </c>
      <c r="I2" s="10" t="s">
        <v>5</v>
      </c>
      <c r="J2" s="10" t="s">
        <v>6</v>
      </c>
      <c r="K2" s="11" t="s">
        <v>7</v>
      </c>
      <c r="L2" s="11" t="s">
        <v>8</v>
      </c>
      <c r="M2" s="84" t="s">
        <v>58</v>
      </c>
    </row>
    <row r="3" spans="1:13" s="91" customFormat="1" ht="11.25" x14ac:dyDescent="0.2">
      <c r="A3" s="85">
        <v>1</v>
      </c>
      <c r="B3" s="86">
        <v>2</v>
      </c>
      <c r="C3" s="166">
        <v>3</v>
      </c>
      <c r="D3" s="187"/>
      <c r="E3" s="178">
        <v>4</v>
      </c>
      <c r="F3" s="85">
        <v>5</v>
      </c>
      <c r="G3" s="87">
        <v>6</v>
      </c>
      <c r="H3" s="88">
        <v>7</v>
      </c>
      <c r="I3" s="89">
        <v>8</v>
      </c>
      <c r="J3" s="89">
        <v>9</v>
      </c>
      <c r="K3" s="87">
        <v>10</v>
      </c>
      <c r="L3" s="87">
        <v>11</v>
      </c>
      <c r="M3" s="90">
        <v>12</v>
      </c>
    </row>
    <row r="4" spans="1:13" s="12" customFormat="1" ht="16.5" customHeight="1" x14ac:dyDescent="0.2">
      <c r="A4" s="13"/>
      <c r="B4" s="92" t="s">
        <v>63</v>
      </c>
      <c r="C4" s="241"/>
      <c r="D4" s="241"/>
      <c r="E4" s="241"/>
      <c r="F4" s="241"/>
      <c r="G4" s="241"/>
      <c r="H4" s="242"/>
      <c r="I4" s="241"/>
      <c r="J4" s="241"/>
      <c r="K4" s="241"/>
      <c r="L4" s="241"/>
      <c r="M4" s="241"/>
    </row>
    <row r="5" spans="1:13" s="28" customFormat="1" ht="30" customHeight="1" x14ac:dyDescent="0.2">
      <c r="A5" s="29">
        <v>1</v>
      </c>
      <c r="B5" s="49" t="s">
        <v>67</v>
      </c>
      <c r="C5" s="167" t="s">
        <v>9</v>
      </c>
      <c r="D5" s="209"/>
      <c r="E5" s="194"/>
      <c r="F5" s="123" t="s">
        <v>10</v>
      </c>
      <c r="G5" s="124">
        <v>54000</v>
      </c>
      <c r="H5" s="210"/>
      <c r="I5" s="211"/>
      <c r="J5" s="50">
        <f>H5+I5*H5</f>
        <v>0</v>
      </c>
      <c r="K5" s="30">
        <f>G5*H5</f>
        <v>0</v>
      </c>
      <c r="L5" s="42">
        <f>G5*J5</f>
        <v>0</v>
      </c>
      <c r="M5" s="31"/>
    </row>
    <row r="6" spans="1:13" s="28" customFormat="1" ht="30" customHeight="1" x14ac:dyDescent="0.2">
      <c r="A6" s="43">
        <v>2</v>
      </c>
      <c r="B6" s="41" t="s">
        <v>68</v>
      </c>
      <c r="C6" s="168" t="s">
        <v>11</v>
      </c>
      <c r="D6" s="209"/>
      <c r="E6" s="196"/>
      <c r="F6" s="123" t="s">
        <v>10</v>
      </c>
      <c r="G6" s="125">
        <v>72000</v>
      </c>
      <c r="H6" s="212"/>
      <c r="I6" s="211"/>
      <c r="J6" s="50">
        <f t="shared" ref="J6:J8" si="0">H6+I6*H6</f>
        <v>0</v>
      </c>
      <c r="K6" s="30">
        <f t="shared" ref="K6:K8" si="1">G6*H6</f>
        <v>0</v>
      </c>
      <c r="L6" s="42">
        <f>G6*J6</f>
        <v>0</v>
      </c>
      <c r="M6" s="31"/>
    </row>
    <row r="7" spans="1:13" s="28" customFormat="1" ht="30" customHeight="1" x14ac:dyDescent="0.2">
      <c r="A7" s="44">
        <v>3</v>
      </c>
      <c r="B7" s="41" t="s">
        <v>69</v>
      </c>
      <c r="C7" s="168" t="s">
        <v>12</v>
      </c>
      <c r="D7" s="209"/>
      <c r="E7" s="196"/>
      <c r="F7" s="123" t="s">
        <v>10</v>
      </c>
      <c r="G7" s="125">
        <v>126000</v>
      </c>
      <c r="H7" s="212"/>
      <c r="I7" s="211"/>
      <c r="J7" s="50">
        <f t="shared" si="0"/>
        <v>0</v>
      </c>
      <c r="K7" s="30">
        <f t="shared" si="1"/>
        <v>0</v>
      </c>
      <c r="L7" s="42">
        <f>G7*J7</f>
        <v>0</v>
      </c>
      <c r="M7" s="31"/>
    </row>
    <row r="8" spans="1:13" s="28" customFormat="1" ht="30" customHeight="1" thickBot="1" x14ac:dyDescent="0.25">
      <c r="A8" s="39">
        <v>4</v>
      </c>
      <c r="B8" s="51" t="s">
        <v>69</v>
      </c>
      <c r="C8" s="168" t="s">
        <v>13</v>
      </c>
      <c r="D8" s="209"/>
      <c r="E8" s="196"/>
      <c r="F8" s="123" t="s">
        <v>10</v>
      </c>
      <c r="G8" s="125">
        <v>108000</v>
      </c>
      <c r="H8" s="212"/>
      <c r="I8" s="211"/>
      <c r="J8" s="50">
        <f t="shared" si="0"/>
        <v>0</v>
      </c>
      <c r="K8" s="30">
        <f t="shared" si="1"/>
        <v>0</v>
      </c>
      <c r="L8" s="42">
        <f>G8*J8</f>
        <v>0</v>
      </c>
      <c r="M8" s="31"/>
    </row>
    <row r="9" spans="1:13" s="19" customFormat="1" ht="20.100000000000001" customHeight="1" thickBot="1" x14ac:dyDescent="0.25">
      <c r="A9" s="14"/>
      <c r="B9" s="15" t="s">
        <v>14</v>
      </c>
      <c r="C9" s="236"/>
      <c r="D9" s="236"/>
      <c r="E9" s="236"/>
      <c r="F9" s="236"/>
      <c r="G9" s="236"/>
      <c r="H9" s="236"/>
      <c r="I9" s="236"/>
      <c r="J9" s="236"/>
      <c r="K9" s="16">
        <f>SUM(K5:K8)</f>
        <v>0</v>
      </c>
      <c r="L9" s="17">
        <f>SUM(L5:L8)</f>
        <v>0</v>
      </c>
      <c r="M9" s="18"/>
    </row>
    <row r="10" spans="1:13" s="19" customFormat="1" ht="15.75" customHeight="1" thickBot="1" x14ac:dyDescent="0.25">
      <c r="A10" s="237"/>
      <c r="B10" s="237"/>
      <c r="C10" s="237"/>
      <c r="D10" s="237"/>
      <c r="E10" s="237"/>
      <c r="F10" s="237"/>
      <c r="G10" s="237"/>
      <c r="H10" s="237"/>
      <c r="I10" s="237"/>
      <c r="J10" s="237"/>
      <c r="K10" s="237"/>
      <c r="L10" s="237"/>
      <c r="M10" s="237"/>
    </row>
    <row r="11" spans="1:13" s="19" customFormat="1" ht="20.100000000000001" customHeight="1" thickBot="1" x14ac:dyDescent="0.25">
      <c r="A11" s="14"/>
      <c r="B11" s="93" t="s">
        <v>15</v>
      </c>
      <c r="C11" s="236"/>
      <c r="D11" s="236"/>
      <c r="E11" s="236"/>
      <c r="F11" s="236"/>
      <c r="G11" s="236"/>
      <c r="H11" s="236"/>
      <c r="I11" s="236"/>
      <c r="J11" s="236"/>
      <c r="K11" s="236"/>
      <c r="L11" s="236"/>
      <c r="M11" s="236"/>
    </row>
    <row r="12" spans="1:13" s="28" customFormat="1" ht="21.95" customHeight="1" x14ac:dyDescent="0.2">
      <c r="A12" s="39">
        <v>1</v>
      </c>
      <c r="B12" s="40" t="s">
        <v>16</v>
      </c>
      <c r="C12" s="169" t="s">
        <v>17</v>
      </c>
      <c r="D12" s="197"/>
      <c r="E12" s="198"/>
      <c r="F12" s="126" t="s">
        <v>37</v>
      </c>
      <c r="G12" s="126">
        <v>28</v>
      </c>
      <c r="H12" s="213"/>
      <c r="I12" s="214"/>
      <c r="J12" s="24">
        <f>H12*(1+I12)</f>
        <v>0</v>
      </c>
      <c r="K12" s="25">
        <f>G12*H12</f>
        <v>0</v>
      </c>
      <c r="L12" s="26">
        <f>G12*J12</f>
        <v>0</v>
      </c>
      <c r="M12" s="27"/>
    </row>
    <row r="13" spans="1:13" s="28" customFormat="1" ht="21.95" customHeight="1" x14ac:dyDescent="0.2">
      <c r="A13" s="39">
        <v>2</v>
      </c>
      <c r="B13" s="41" t="s">
        <v>16</v>
      </c>
      <c r="C13" s="167" t="s">
        <v>18</v>
      </c>
      <c r="D13" s="193"/>
      <c r="E13" s="194"/>
      <c r="F13" s="123" t="s">
        <v>37</v>
      </c>
      <c r="G13" s="124">
        <v>100</v>
      </c>
      <c r="H13" s="213"/>
      <c r="I13" s="214"/>
      <c r="J13" s="24">
        <f t="shared" ref="J13:J41" si="2">H13*(1+I13)</f>
        <v>0</v>
      </c>
      <c r="K13" s="25">
        <f t="shared" ref="K13:K26" si="3">G13*H13</f>
        <v>0</v>
      </c>
      <c r="L13" s="26">
        <f t="shared" ref="L13:L26" si="4">G13*J13</f>
        <v>0</v>
      </c>
      <c r="M13" s="27"/>
    </row>
    <row r="14" spans="1:13" s="28" customFormat="1" ht="21.95" customHeight="1" x14ac:dyDescent="0.2">
      <c r="A14" s="39">
        <v>3</v>
      </c>
      <c r="B14" s="41" t="s">
        <v>16</v>
      </c>
      <c r="C14" s="168" t="s">
        <v>19</v>
      </c>
      <c r="D14" s="195"/>
      <c r="E14" s="196"/>
      <c r="F14" s="127" t="s">
        <v>37</v>
      </c>
      <c r="G14" s="125">
        <v>120</v>
      </c>
      <c r="H14" s="213"/>
      <c r="I14" s="214"/>
      <c r="J14" s="24">
        <f t="shared" si="2"/>
        <v>0</v>
      </c>
      <c r="K14" s="25">
        <f t="shared" si="3"/>
        <v>0</v>
      </c>
      <c r="L14" s="26">
        <f t="shared" si="4"/>
        <v>0</v>
      </c>
      <c r="M14" s="27"/>
    </row>
    <row r="15" spans="1:13" s="28" customFormat="1" ht="21.95" customHeight="1" x14ac:dyDescent="0.2">
      <c r="A15" s="39">
        <v>4</v>
      </c>
      <c r="B15" s="41" t="s">
        <v>16</v>
      </c>
      <c r="C15" s="168" t="s">
        <v>20</v>
      </c>
      <c r="D15" s="195"/>
      <c r="E15" s="196"/>
      <c r="F15" s="127" t="s">
        <v>37</v>
      </c>
      <c r="G15" s="125">
        <v>120</v>
      </c>
      <c r="H15" s="213"/>
      <c r="I15" s="214"/>
      <c r="J15" s="24">
        <f t="shared" si="2"/>
        <v>0</v>
      </c>
      <c r="K15" s="25">
        <f t="shared" si="3"/>
        <v>0</v>
      </c>
      <c r="L15" s="26">
        <f t="shared" si="4"/>
        <v>0</v>
      </c>
      <c r="M15" s="27"/>
    </row>
    <row r="16" spans="1:13" s="28" customFormat="1" ht="26.25" customHeight="1" x14ac:dyDescent="0.2">
      <c r="A16" s="39">
        <v>5</v>
      </c>
      <c r="B16" s="41" t="s">
        <v>16</v>
      </c>
      <c r="C16" s="168" t="s">
        <v>56</v>
      </c>
      <c r="D16" s="195"/>
      <c r="E16" s="196"/>
      <c r="F16" s="127" t="s">
        <v>37</v>
      </c>
      <c r="G16" s="125">
        <v>140</v>
      </c>
      <c r="H16" s="213"/>
      <c r="I16" s="214"/>
      <c r="J16" s="24">
        <f t="shared" si="2"/>
        <v>0</v>
      </c>
      <c r="K16" s="25">
        <f t="shared" si="3"/>
        <v>0</v>
      </c>
      <c r="L16" s="26">
        <f t="shared" si="4"/>
        <v>0</v>
      </c>
      <c r="M16" s="27"/>
    </row>
    <row r="17" spans="1:13" s="28" customFormat="1" ht="21.95" customHeight="1" x14ac:dyDescent="0.2">
      <c r="A17" s="43">
        <v>6</v>
      </c>
      <c r="B17" s="41" t="s">
        <v>16</v>
      </c>
      <c r="C17" s="168" t="s">
        <v>21</v>
      </c>
      <c r="D17" s="195"/>
      <c r="E17" s="196"/>
      <c r="F17" s="127" t="s">
        <v>37</v>
      </c>
      <c r="G17" s="125">
        <v>100</v>
      </c>
      <c r="H17" s="213"/>
      <c r="I17" s="214"/>
      <c r="J17" s="24">
        <f t="shared" si="2"/>
        <v>0</v>
      </c>
      <c r="K17" s="25">
        <f t="shared" si="3"/>
        <v>0</v>
      </c>
      <c r="L17" s="26">
        <f t="shared" si="4"/>
        <v>0</v>
      </c>
      <c r="M17" s="27"/>
    </row>
    <row r="18" spans="1:13" s="28" customFormat="1" ht="21.95" customHeight="1" x14ac:dyDescent="0.2">
      <c r="A18" s="43">
        <v>7</v>
      </c>
      <c r="B18" s="41" t="s">
        <v>16</v>
      </c>
      <c r="C18" s="168" t="s">
        <v>22</v>
      </c>
      <c r="D18" s="195"/>
      <c r="E18" s="196"/>
      <c r="F18" s="127" t="s">
        <v>37</v>
      </c>
      <c r="G18" s="125">
        <v>60</v>
      </c>
      <c r="H18" s="213"/>
      <c r="I18" s="214"/>
      <c r="J18" s="24">
        <f t="shared" si="2"/>
        <v>0</v>
      </c>
      <c r="K18" s="25">
        <f t="shared" si="3"/>
        <v>0</v>
      </c>
      <c r="L18" s="26">
        <f t="shared" si="4"/>
        <v>0</v>
      </c>
      <c r="M18" s="27"/>
    </row>
    <row r="19" spans="1:13" s="28" customFormat="1" ht="21.95" customHeight="1" x14ac:dyDescent="0.2">
      <c r="A19" s="43">
        <v>8</v>
      </c>
      <c r="B19" s="41" t="s">
        <v>16</v>
      </c>
      <c r="C19" s="168" t="s">
        <v>23</v>
      </c>
      <c r="D19" s="195"/>
      <c r="E19" s="196"/>
      <c r="F19" s="127" t="s">
        <v>37</v>
      </c>
      <c r="G19" s="125">
        <v>20</v>
      </c>
      <c r="H19" s="213"/>
      <c r="I19" s="214"/>
      <c r="J19" s="24">
        <f t="shared" si="2"/>
        <v>0</v>
      </c>
      <c r="K19" s="25">
        <f t="shared" si="3"/>
        <v>0</v>
      </c>
      <c r="L19" s="26">
        <f t="shared" si="4"/>
        <v>0</v>
      </c>
      <c r="M19" s="27"/>
    </row>
    <row r="20" spans="1:13" s="28" customFormat="1" ht="21.95" customHeight="1" x14ac:dyDescent="0.2">
      <c r="A20" s="43">
        <v>9</v>
      </c>
      <c r="B20" s="41" t="s">
        <v>24</v>
      </c>
      <c r="C20" s="168" t="s">
        <v>25</v>
      </c>
      <c r="D20" s="195"/>
      <c r="E20" s="196"/>
      <c r="F20" s="127" t="s">
        <v>37</v>
      </c>
      <c r="G20" s="125">
        <v>50</v>
      </c>
      <c r="H20" s="213"/>
      <c r="I20" s="214"/>
      <c r="J20" s="24">
        <f t="shared" si="2"/>
        <v>0</v>
      </c>
      <c r="K20" s="25">
        <f t="shared" si="3"/>
        <v>0</v>
      </c>
      <c r="L20" s="26">
        <f t="shared" si="4"/>
        <v>0</v>
      </c>
      <c r="M20" s="27"/>
    </row>
    <row r="21" spans="1:13" s="28" customFormat="1" ht="21.95" customHeight="1" x14ac:dyDescent="0.2">
      <c r="A21" s="43">
        <v>10</v>
      </c>
      <c r="B21" s="41" t="s">
        <v>24</v>
      </c>
      <c r="C21" s="168" t="s">
        <v>26</v>
      </c>
      <c r="D21" s="195"/>
      <c r="E21" s="196"/>
      <c r="F21" s="127" t="s">
        <v>37</v>
      </c>
      <c r="G21" s="125">
        <v>80</v>
      </c>
      <c r="H21" s="213"/>
      <c r="I21" s="214"/>
      <c r="J21" s="24">
        <f t="shared" si="2"/>
        <v>0</v>
      </c>
      <c r="K21" s="25">
        <f t="shared" si="3"/>
        <v>0</v>
      </c>
      <c r="L21" s="26">
        <f t="shared" si="4"/>
        <v>0</v>
      </c>
      <c r="M21" s="27"/>
    </row>
    <row r="22" spans="1:13" s="28" customFormat="1" ht="18.75" customHeight="1" x14ac:dyDescent="0.2">
      <c r="A22" s="43">
        <v>11</v>
      </c>
      <c r="B22" s="41" t="s">
        <v>24</v>
      </c>
      <c r="C22" s="168" t="s">
        <v>27</v>
      </c>
      <c r="D22" s="195"/>
      <c r="E22" s="196"/>
      <c r="F22" s="127" t="s">
        <v>37</v>
      </c>
      <c r="G22" s="125">
        <v>80</v>
      </c>
      <c r="H22" s="213"/>
      <c r="I22" s="214"/>
      <c r="J22" s="24">
        <f t="shared" si="2"/>
        <v>0</v>
      </c>
      <c r="K22" s="25">
        <f t="shared" si="3"/>
        <v>0</v>
      </c>
      <c r="L22" s="26">
        <f t="shared" si="4"/>
        <v>0</v>
      </c>
      <c r="M22" s="27"/>
    </row>
    <row r="23" spans="1:13" s="28" customFormat="1" ht="19.5" customHeight="1" x14ac:dyDescent="0.2">
      <c r="A23" s="43">
        <v>12</v>
      </c>
      <c r="B23" s="41" t="s">
        <v>24</v>
      </c>
      <c r="C23" s="168" t="s">
        <v>28</v>
      </c>
      <c r="D23" s="195"/>
      <c r="E23" s="196"/>
      <c r="F23" s="127" t="s">
        <v>37</v>
      </c>
      <c r="G23" s="125">
        <v>70</v>
      </c>
      <c r="H23" s="213"/>
      <c r="I23" s="214"/>
      <c r="J23" s="24">
        <f t="shared" si="2"/>
        <v>0</v>
      </c>
      <c r="K23" s="25">
        <f t="shared" si="3"/>
        <v>0</v>
      </c>
      <c r="L23" s="26">
        <f t="shared" si="4"/>
        <v>0</v>
      </c>
      <c r="M23" s="27"/>
    </row>
    <row r="24" spans="1:13" s="28" customFormat="1" ht="18.75" customHeight="1" x14ac:dyDescent="0.2">
      <c r="A24" s="43">
        <v>13</v>
      </c>
      <c r="B24" s="41" t="s">
        <v>24</v>
      </c>
      <c r="C24" s="168" t="s">
        <v>29</v>
      </c>
      <c r="D24" s="195"/>
      <c r="E24" s="196"/>
      <c r="F24" s="127" t="s">
        <v>37</v>
      </c>
      <c r="G24" s="125">
        <v>50</v>
      </c>
      <c r="H24" s="213"/>
      <c r="I24" s="214"/>
      <c r="J24" s="24">
        <f t="shared" si="2"/>
        <v>0</v>
      </c>
      <c r="K24" s="25">
        <f t="shared" si="3"/>
        <v>0</v>
      </c>
      <c r="L24" s="26">
        <f t="shared" si="4"/>
        <v>0</v>
      </c>
      <c r="M24" s="27"/>
    </row>
    <row r="25" spans="1:13" s="28" customFormat="1" ht="20.25" customHeight="1" x14ac:dyDescent="0.2">
      <c r="A25" s="44">
        <v>14</v>
      </c>
      <c r="B25" s="45" t="s">
        <v>24</v>
      </c>
      <c r="C25" s="170" t="s">
        <v>30</v>
      </c>
      <c r="D25" s="199"/>
      <c r="E25" s="200"/>
      <c r="F25" s="128" t="s">
        <v>37</v>
      </c>
      <c r="G25" s="129">
        <v>35</v>
      </c>
      <c r="H25" s="213"/>
      <c r="I25" s="214"/>
      <c r="J25" s="32">
        <f t="shared" si="2"/>
        <v>0</v>
      </c>
      <c r="K25" s="25">
        <f t="shared" si="3"/>
        <v>0</v>
      </c>
      <c r="L25" s="26">
        <f t="shared" si="4"/>
        <v>0</v>
      </c>
      <c r="M25" s="27"/>
    </row>
    <row r="26" spans="1:13" s="28" customFormat="1" ht="16.5" customHeight="1" thickBot="1" x14ac:dyDescent="0.25">
      <c r="A26" s="23">
        <v>15</v>
      </c>
      <c r="B26" s="46" t="s">
        <v>24</v>
      </c>
      <c r="C26" s="169" t="s">
        <v>31</v>
      </c>
      <c r="D26" s="197"/>
      <c r="E26" s="198"/>
      <c r="F26" s="126" t="s">
        <v>37</v>
      </c>
      <c r="G26" s="126">
        <v>20</v>
      </c>
      <c r="H26" s="213"/>
      <c r="I26" s="214"/>
      <c r="J26" s="24">
        <f t="shared" si="2"/>
        <v>0</v>
      </c>
      <c r="K26" s="25">
        <f t="shared" si="3"/>
        <v>0</v>
      </c>
      <c r="L26" s="26">
        <f t="shared" si="4"/>
        <v>0</v>
      </c>
      <c r="M26" s="27"/>
    </row>
    <row r="27" spans="1:13" s="19" customFormat="1" ht="20.100000000000001" customHeight="1" thickBot="1" x14ac:dyDescent="0.25">
      <c r="A27" s="14"/>
      <c r="B27" s="15" t="s">
        <v>14</v>
      </c>
      <c r="C27" s="236"/>
      <c r="D27" s="236"/>
      <c r="E27" s="236"/>
      <c r="F27" s="236"/>
      <c r="G27" s="236"/>
      <c r="H27" s="236"/>
      <c r="I27" s="236"/>
      <c r="J27" s="236"/>
      <c r="K27" s="16">
        <f>SUM(K12:K26)</f>
        <v>0</v>
      </c>
      <c r="L27" s="17">
        <f>SUM(L12:L26)</f>
        <v>0</v>
      </c>
      <c r="M27" s="18"/>
    </row>
    <row r="28" spans="1:13" s="19" customFormat="1" ht="9.75" customHeight="1" x14ac:dyDescent="0.2">
      <c r="A28" s="237"/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</row>
    <row r="29" spans="1:13" s="19" customFormat="1" ht="20.100000000000001" hidden="1" customHeight="1" x14ac:dyDescent="0.2">
      <c r="A29" s="14"/>
      <c r="B29" s="93" t="s">
        <v>44</v>
      </c>
      <c r="C29" s="244"/>
      <c r="D29" s="245"/>
      <c r="E29" s="245"/>
      <c r="F29" s="245"/>
      <c r="G29" s="245"/>
      <c r="H29" s="245"/>
      <c r="I29" s="245"/>
      <c r="J29" s="245"/>
      <c r="K29" s="245"/>
      <c r="L29" s="245"/>
      <c r="M29" s="245"/>
    </row>
    <row r="30" spans="1:13" s="28" customFormat="1" ht="30" hidden="1" customHeight="1" x14ac:dyDescent="0.2">
      <c r="A30" s="62">
        <v>16</v>
      </c>
      <c r="B30" s="37" t="s">
        <v>32</v>
      </c>
      <c r="C30" s="171" t="s">
        <v>51</v>
      </c>
      <c r="D30" s="188"/>
      <c r="E30" s="179"/>
      <c r="F30" s="130" t="s">
        <v>37</v>
      </c>
      <c r="G30" s="131">
        <v>4500</v>
      </c>
      <c r="H30" s="52">
        <v>3.3</v>
      </c>
      <c r="I30" s="53">
        <v>0.08</v>
      </c>
      <c r="J30" s="32">
        <f t="shared" si="2"/>
        <v>3.5640000000000001</v>
      </c>
      <c r="K30" s="38">
        <f>G30*H30</f>
        <v>14850</v>
      </c>
      <c r="L30" s="33">
        <f>G30*J30</f>
        <v>16038</v>
      </c>
      <c r="M30" s="54"/>
    </row>
    <row r="31" spans="1:13" s="28" customFormat="1" ht="30" hidden="1" customHeight="1" x14ac:dyDescent="0.2">
      <c r="A31" s="55">
        <v>17</v>
      </c>
      <c r="B31" s="56" t="s">
        <v>32</v>
      </c>
      <c r="C31" s="172" t="s">
        <v>33</v>
      </c>
      <c r="D31" s="188"/>
      <c r="E31" s="180"/>
      <c r="F31" s="132" t="s">
        <v>37</v>
      </c>
      <c r="G31" s="133">
        <v>4500</v>
      </c>
      <c r="H31" s="58">
        <v>4.4000000000000004</v>
      </c>
      <c r="I31" s="59">
        <v>0.08</v>
      </c>
      <c r="J31" s="60">
        <f t="shared" si="2"/>
        <v>4.7520000000000007</v>
      </c>
      <c r="K31" s="38">
        <f>G31*H31</f>
        <v>19800</v>
      </c>
      <c r="L31" s="33">
        <f>G31*J31</f>
        <v>21384.000000000004</v>
      </c>
      <c r="M31" s="57"/>
    </row>
    <row r="32" spans="1:13" s="28" customFormat="1" ht="30" hidden="1" customHeight="1" x14ac:dyDescent="0.2">
      <c r="A32" s="55">
        <v>18</v>
      </c>
      <c r="B32" s="56" t="s">
        <v>32</v>
      </c>
      <c r="C32" s="172" t="s">
        <v>34</v>
      </c>
      <c r="D32" s="188"/>
      <c r="E32" s="180"/>
      <c r="F32" s="132" t="s">
        <v>37</v>
      </c>
      <c r="G32" s="133">
        <v>4500</v>
      </c>
      <c r="H32" s="58">
        <v>5</v>
      </c>
      <c r="I32" s="59">
        <v>0.08</v>
      </c>
      <c r="J32" s="60">
        <f t="shared" si="2"/>
        <v>5.4</v>
      </c>
      <c r="K32" s="38">
        <f>G32*H32</f>
        <v>22500</v>
      </c>
      <c r="L32" s="33">
        <f>G32*J32</f>
        <v>24300</v>
      </c>
      <c r="M32" s="57"/>
    </row>
    <row r="33" spans="1:16" s="28" customFormat="1" ht="30" hidden="1" customHeight="1" x14ac:dyDescent="0.2">
      <c r="A33" s="63">
        <v>19</v>
      </c>
      <c r="B33" s="64" t="s">
        <v>32</v>
      </c>
      <c r="C33" s="173" t="s">
        <v>35</v>
      </c>
      <c r="D33" s="188"/>
      <c r="E33" s="181"/>
      <c r="F33" s="134" t="s">
        <v>37</v>
      </c>
      <c r="G33" s="135">
        <v>7000</v>
      </c>
      <c r="H33" s="66">
        <v>2.8</v>
      </c>
      <c r="I33" s="67">
        <v>0.08</v>
      </c>
      <c r="J33" s="36">
        <f t="shared" si="2"/>
        <v>3.024</v>
      </c>
      <c r="K33" s="38">
        <f>G33*H33</f>
        <v>19600</v>
      </c>
      <c r="L33" s="33">
        <f>G33*J33</f>
        <v>21168</v>
      </c>
      <c r="M33" s="65"/>
    </row>
    <row r="34" spans="1:16" s="19" customFormat="1" ht="20.100000000000001" hidden="1" customHeight="1" x14ac:dyDescent="0.2">
      <c r="A34" s="14"/>
      <c r="B34" s="15" t="s">
        <v>14</v>
      </c>
      <c r="C34" s="246"/>
      <c r="D34" s="247"/>
      <c r="E34" s="247"/>
      <c r="F34" s="247"/>
      <c r="G34" s="247"/>
      <c r="H34" s="247"/>
      <c r="I34" s="247"/>
      <c r="J34" s="248"/>
      <c r="K34" s="16">
        <f>SUM(K30:K33)</f>
        <v>76750</v>
      </c>
      <c r="L34" s="17">
        <f>SUM(L30:L33)</f>
        <v>82890</v>
      </c>
      <c r="M34" s="18"/>
    </row>
    <row r="35" spans="1:16" s="19" customFormat="1" ht="9.75" customHeight="1" x14ac:dyDescent="0.2">
      <c r="A35" s="237"/>
      <c r="B35" s="237"/>
      <c r="C35" s="237"/>
      <c r="D35" s="237"/>
      <c r="E35" s="237"/>
      <c r="F35" s="237"/>
      <c r="G35" s="237"/>
      <c r="H35" s="237"/>
      <c r="I35" s="237"/>
      <c r="J35" s="237"/>
      <c r="K35" s="237"/>
      <c r="L35" s="237"/>
      <c r="M35" s="237"/>
    </row>
    <row r="36" spans="1:16" s="19" customFormat="1" ht="20.100000000000001" hidden="1" customHeight="1" x14ac:dyDescent="0.2">
      <c r="A36" s="14"/>
      <c r="B36" s="93" t="s">
        <v>52</v>
      </c>
      <c r="C36" s="235"/>
      <c r="D36" s="236"/>
      <c r="E36" s="236"/>
      <c r="F36" s="236"/>
      <c r="G36" s="236"/>
      <c r="H36" s="236"/>
      <c r="I36" s="236"/>
      <c r="J36" s="236"/>
      <c r="K36" s="236"/>
      <c r="L36" s="236"/>
      <c r="M36" s="236"/>
    </row>
    <row r="37" spans="1:16" s="28" customFormat="1" ht="21.95" hidden="1" customHeight="1" thickBot="1" x14ac:dyDescent="0.25">
      <c r="A37" s="23">
        <v>22</v>
      </c>
      <c r="B37" s="47" t="s">
        <v>36</v>
      </c>
      <c r="C37" s="174" t="s">
        <v>38</v>
      </c>
      <c r="D37" s="188"/>
      <c r="E37" s="182"/>
      <c r="F37" s="136" t="s">
        <v>37</v>
      </c>
      <c r="G37" s="137">
        <v>4</v>
      </c>
      <c r="H37" s="34">
        <v>125</v>
      </c>
      <c r="I37" s="35">
        <v>0.08</v>
      </c>
      <c r="J37" s="24">
        <f t="shared" si="2"/>
        <v>135</v>
      </c>
      <c r="K37" s="82">
        <f>G37*H37</f>
        <v>500</v>
      </c>
      <c r="L37" s="61">
        <f>G37*J37</f>
        <v>540</v>
      </c>
      <c r="M37" s="83"/>
    </row>
    <row r="38" spans="1:16" s="28" customFormat="1" ht="21.95" hidden="1" customHeight="1" thickBot="1" x14ac:dyDescent="0.25">
      <c r="A38" s="23">
        <v>23</v>
      </c>
      <c r="B38" s="47" t="s">
        <v>36</v>
      </c>
      <c r="C38" s="174" t="s">
        <v>39</v>
      </c>
      <c r="D38" s="188"/>
      <c r="E38" s="183"/>
      <c r="F38" s="136" t="s">
        <v>37</v>
      </c>
      <c r="G38" s="137">
        <v>4</v>
      </c>
      <c r="H38" s="34">
        <v>155</v>
      </c>
      <c r="I38" s="35">
        <v>0.08</v>
      </c>
      <c r="J38" s="24">
        <f t="shared" si="2"/>
        <v>167.4</v>
      </c>
      <c r="K38" s="82">
        <f>G38*H38</f>
        <v>620</v>
      </c>
      <c r="L38" s="61">
        <f>G38*J38</f>
        <v>669.6</v>
      </c>
      <c r="M38" s="83"/>
    </row>
    <row r="39" spans="1:16" s="28" customFormat="1" ht="21.95" hidden="1" customHeight="1" thickBot="1" x14ac:dyDescent="0.25">
      <c r="A39" s="23">
        <v>24</v>
      </c>
      <c r="B39" s="47" t="s">
        <v>36</v>
      </c>
      <c r="C39" s="174" t="s">
        <v>40</v>
      </c>
      <c r="D39" s="188"/>
      <c r="E39" s="183"/>
      <c r="F39" s="136" t="s">
        <v>37</v>
      </c>
      <c r="G39" s="137">
        <v>4</v>
      </c>
      <c r="H39" s="34">
        <v>210</v>
      </c>
      <c r="I39" s="35">
        <v>0.08</v>
      </c>
      <c r="J39" s="24">
        <f t="shared" si="2"/>
        <v>226.8</v>
      </c>
      <c r="K39" s="82">
        <f>G39*H39</f>
        <v>840</v>
      </c>
      <c r="L39" s="61">
        <f>G39*J39</f>
        <v>907.2</v>
      </c>
      <c r="M39" s="83"/>
      <c r="P39" s="95"/>
    </row>
    <row r="40" spans="1:16" s="28" customFormat="1" ht="21.95" hidden="1" customHeight="1" thickBot="1" x14ac:dyDescent="0.25">
      <c r="A40" s="23">
        <v>25</v>
      </c>
      <c r="B40" s="47" t="s">
        <v>36</v>
      </c>
      <c r="C40" s="174" t="s">
        <v>41</v>
      </c>
      <c r="D40" s="188"/>
      <c r="E40" s="183"/>
      <c r="F40" s="136" t="s">
        <v>37</v>
      </c>
      <c r="G40" s="137">
        <v>4</v>
      </c>
      <c r="H40" s="34">
        <v>260</v>
      </c>
      <c r="I40" s="35">
        <v>0.08</v>
      </c>
      <c r="J40" s="24">
        <f t="shared" si="2"/>
        <v>280.8</v>
      </c>
      <c r="K40" s="82">
        <f>G40*H40</f>
        <v>1040</v>
      </c>
      <c r="L40" s="61">
        <f>G40*J40</f>
        <v>1123.2</v>
      </c>
      <c r="M40" s="83"/>
    </row>
    <row r="41" spans="1:16" s="48" customFormat="1" ht="21.95" hidden="1" customHeight="1" thickBot="1" x14ac:dyDescent="0.25">
      <c r="A41" s="23">
        <v>26</v>
      </c>
      <c r="B41" s="47" t="s">
        <v>36</v>
      </c>
      <c r="C41" s="174" t="s">
        <v>42</v>
      </c>
      <c r="D41" s="188"/>
      <c r="E41" s="183"/>
      <c r="F41" s="136" t="s">
        <v>37</v>
      </c>
      <c r="G41" s="137">
        <v>4</v>
      </c>
      <c r="H41" s="34">
        <v>300</v>
      </c>
      <c r="I41" s="35">
        <v>0.08</v>
      </c>
      <c r="J41" s="24">
        <f t="shared" si="2"/>
        <v>324</v>
      </c>
      <c r="K41" s="82">
        <f>G41*H41</f>
        <v>1200</v>
      </c>
      <c r="L41" s="61">
        <f>G41*J41</f>
        <v>1296</v>
      </c>
      <c r="M41" s="83"/>
      <c r="N41" s="28"/>
    </row>
    <row r="42" spans="1:16" s="19" customFormat="1" ht="20.100000000000001" hidden="1" customHeight="1" thickBot="1" x14ac:dyDescent="0.25">
      <c r="A42" s="14"/>
      <c r="B42" s="20" t="s">
        <v>43</v>
      </c>
      <c r="C42" s="243"/>
      <c r="D42" s="243"/>
      <c r="E42" s="243"/>
      <c r="F42" s="243"/>
      <c r="G42" s="243"/>
      <c r="H42" s="243"/>
      <c r="I42" s="243"/>
      <c r="J42" s="243"/>
      <c r="K42" s="21">
        <f>SUM(K37:K41)</f>
        <v>4200</v>
      </c>
      <c r="L42" s="22">
        <f>SUM(L37:L41)</f>
        <v>4536</v>
      </c>
      <c r="M42" s="18"/>
    </row>
    <row r="43" spans="1:16" s="19" customFormat="1" ht="9.9499999999999993" customHeight="1" thickBot="1" x14ac:dyDescent="0.25">
      <c r="A43" s="237"/>
      <c r="B43" s="237"/>
      <c r="C43" s="237"/>
      <c r="D43" s="237"/>
      <c r="E43" s="237"/>
      <c r="F43" s="237"/>
      <c r="G43" s="237"/>
      <c r="H43" s="237"/>
      <c r="I43" s="237"/>
      <c r="J43" s="237"/>
      <c r="K43" s="237"/>
      <c r="L43" s="237"/>
      <c r="M43" s="237"/>
    </row>
    <row r="44" spans="1:16" s="19" customFormat="1" ht="18.75" customHeight="1" thickBot="1" x14ac:dyDescent="0.25">
      <c r="A44" s="164"/>
      <c r="B44" s="155" t="s">
        <v>44</v>
      </c>
      <c r="C44" s="235"/>
      <c r="D44" s="236"/>
      <c r="E44" s="236"/>
      <c r="F44" s="236"/>
      <c r="G44" s="236"/>
      <c r="H44" s="236"/>
      <c r="I44" s="236"/>
      <c r="J44" s="236"/>
      <c r="K44" s="236"/>
      <c r="L44" s="236"/>
      <c r="M44" s="236"/>
    </row>
    <row r="45" spans="1:16" s="28" customFormat="1" ht="39.950000000000003" customHeight="1" x14ac:dyDescent="0.2">
      <c r="A45" s="105">
        <v>1</v>
      </c>
      <c r="B45" s="156" t="s">
        <v>47</v>
      </c>
      <c r="C45" s="227" t="s">
        <v>79</v>
      </c>
      <c r="D45" s="201"/>
      <c r="E45" s="195"/>
      <c r="F45" s="138" t="s">
        <v>45</v>
      </c>
      <c r="G45" s="139">
        <v>100</v>
      </c>
      <c r="H45" s="215"/>
      <c r="I45" s="216"/>
      <c r="J45" s="71">
        <f t="shared" ref="J45:J54" si="5">H45*(1+I45)</f>
        <v>0</v>
      </c>
      <c r="K45" s="72">
        <f t="shared" ref="K45:K54" si="6">G45*H45</f>
        <v>0</v>
      </c>
      <c r="L45" s="73">
        <f t="shared" ref="L45:L54" si="7">G45*J45</f>
        <v>0</v>
      </c>
      <c r="M45" s="74"/>
    </row>
    <row r="46" spans="1:16" s="28" customFormat="1" ht="35.25" customHeight="1" x14ac:dyDescent="0.2">
      <c r="A46" s="105">
        <v>2</v>
      </c>
      <c r="B46" s="157" t="s">
        <v>91</v>
      </c>
      <c r="C46" s="228" t="s">
        <v>66</v>
      </c>
      <c r="D46" s="201"/>
      <c r="E46" s="199"/>
      <c r="F46" s="142" t="s">
        <v>48</v>
      </c>
      <c r="G46" s="149">
        <v>960</v>
      </c>
      <c r="H46" s="215"/>
      <c r="I46" s="216"/>
      <c r="J46" s="75">
        <f>H46*(1+I46)</f>
        <v>0</v>
      </c>
      <c r="K46" s="96">
        <f t="shared" si="6"/>
        <v>0</v>
      </c>
      <c r="L46" s="97">
        <f t="shared" si="7"/>
        <v>0</v>
      </c>
      <c r="M46" s="81"/>
    </row>
    <row r="47" spans="1:16" s="28" customFormat="1" ht="30" customHeight="1" x14ac:dyDescent="0.2">
      <c r="A47" s="105">
        <v>3</v>
      </c>
      <c r="B47" s="158" t="s">
        <v>74</v>
      </c>
      <c r="C47" s="229" t="s">
        <v>64</v>
      </c>
      <c r="D47" s="201"/>
      <c r="E47" s="202"/>
      <c r="F47" s="132" t="s">
        <v>45</v>
      </c>
      <c r="G47" s="133">
        <v>34</v>
      </c>
      <c r="H47" s="215"/>
      <c r="I47" s="216"/>
      <c r="J47" s="79">
        <f>H47*(1+I47)</f>
        <v>0</v>
      </c>
      <c r="K47" s="106">
        <f t="shared" si="6"/>
        <v>0</v>
      </c>
      <c r="L47" s="107">
        <f t="shared" si="7"/>
        <v>0</v>
      </c>
      <c r="M47" s="77"/>
    </row>
    <row r="48" spans="1:16" s="28" customFormat="1" ht="30" customHeight="1" x14ac:dyDescent="0.2">
      <c r="A48" s="105">
        <v>4</v>
      </c>
      <c r="B48" s="159" t="s">
        <v>84</v>
      </c>
      <c r="C48" s="230" t="s">
        <v>86</v>
      </c>
      <c r="D48" s="201"/>
      <c r="E48" s="203"/>
      <c r="F48" s="154" t="s">
        <v>45</v>
      </c>
      <c r="G48" s="151">
        <v>25</v>
      </c>
      <c r="H48" s="215"/>
      <c r="I48" s="217"/>
      <c r="J48" s="79">
        <f>H48*(1+I48)</f>
        <v>0</v>
      </c>
      <c r="K48" s="106">
        <f>G48*H48</f>
        <v>0</v>
      </c>
      <c r="L48" s="107">
        <f t="shared" ref="L48" si="8">G48*J48</f>
        <v>0</v>
      </c>
      <c r="M48" s="153"/>
    </row>
    <row r="49" spans="1:13" s="28" customFormat="1" ht="30" customHeight="1" x14ac:dyDescent="0.2">
      <c r="A49" s="105">
        <v>5</v>
      </c>
      <c r="B49" s="160" t="s">
        <v>71</v>
      </c>
      <c r="C49" s="231" t="s">
        <v>64</v>
      </c>
      <c r="D49" s="204"/>
      <c r="E49" s="205"/>
      <c r="F49" s="150" t="s">
        <v>45</v>
      </c>
      <c r="G49" s="151">
        <v>34</v>
      </c>
      <c r="H49" s="215"/>
      <c r="I49" s="217"/>
      <c r="J49" s="80">
        <f>H49*(1+I49)</f>
        <v>0</v>
      </c>
      <c r="K49" s="111">
        <f t="shared" ref="K49" si="9">G49*H49</f>
        <v>0</v>
      </c>
      <c r="L49" s="112">
        <f t="shared" ref="L49" si="10">G49*J49</f>
        <v>0</v>
      </c>
      <c r="M49" s="152"/>
    </row>
    <row r="50" spans="1:13" s="28" customFormat="1" ht="30" customHeight="1" x14ac:dyDescent="0.2">
      <c r="A50" s="105">
        <v>6</v>
      </c>
      <c r="B50" s="161" t="s">
        <v>76</v>
      </c>
      <c r="C50" s="232" t="s">
        <v>85</v>
      </c>
      <c r="D50" s="201"/>
      <c r="E50" s="206"/>
      <c r="F50" s="141" t="s">
        <v>45</v>
      </c>
      <c r="G50" s="133">
        <v>2</v>
      </c>
      <c r="H50" s="215"/>
      <c r="I50" s="217"/>
      <c r="J50" s="75">
        <f t="shared" si="5"/>
        <v>0</v>
      </c>
      <c r="K50" s="72">
        <f t="shared" si="6"/>
        <v>0</v>
      </c>
      <c r="L50" s="73">
        <f t="shared" si="7"/>
        <v>0</v>
      </c>
      <c r="M50" s="74"/>
    </row>
    <row r="51" spans="1:13" s="28" customFormat="1" ht="27.75" customHeight="1" x14ac:dyDescent="0.2">
      <c r="A51" s="105">
        <v>7</v>
      </c>
      <c r="B51" s="157" t="s">
        <v>62</v>
      </c>
      <c r="C51" s="228" t="s">
        <v>46</v>
      </c>
      <c r="D51" s="201"/>
      <c r="E51" s="199"/>
      <c r="F51" s="142" t="s">
        <v>45</v>
      </c>
      <c r="G51" s="133">
        <v>22</v>
      </c>
      <c r="H51" s="215"/>
      <c r="I51" s="217"/>
      <c r="J51" s="75">
        <f>H51*(1+I51)</f>
        <v>0</v>
      </c>
      <c r="K51" s="96">
        <f>G51*H51</f>
        <v>0</v>
      </c>
      <c r="L51" s="97">
        <f>G51*J51</f>
        <v>0</v>
      </c>
      <c r="M51" s="74"/>
    </row>
    <row r="52" spans="1:13" s="28" customFormat="1" ht="30" customHeight="1" x14ac:dyDescent="0.2">
      <c r="A52" s="105">
        <v>8</v>
      </c>
      <c r="B52" s="162" t="s">
        <v>73</v>
      </c>
      <c r="C52" s="233" t="s">
        <v>54</v>
      </c>
      <c r="D52" s="201"/>
      <c r="E52" s="207"/>
      <c r="F52" s="132" t="s">
        <v>45</v>
      </c>
      <c r="G52" s="139">
        <v>10</v>
      </c>
      <c r="H52" s="215"/>
      <c r="I52" s="218"/>
      <c r="J52" s="79">
        <f t="shared" si="5"/>
        <v>0</v>
      </c>
      <c r="K52" s="106">
        <f t="shared" si="6"/>
        <v>0</v>
      </c>
      <c r="L52" s="107">
        <f t="shared" si="7"/>
        <v>0</v>
      </c>
      <c r="M52" s="113"/>
    </row>
    <row r="53" spans="1:13" s="28" customFormat="1" ht="25.5" x14ac:dyDescent="0.2">
      <c r="A53" s="105">
        <v>9</v>
      </c>
      <c r="B53" s="163" t="s">
        <v>72</v>
      </c>
      <c r="C53" s="229" t="s">
        <v>49</v>
      </c>
      <c r="D53" s="201"/>
      <c r="E53" s="207"/>
      <c r="F53" s="143" t="s">
        <v>45</v>
      </c>
      <c r="G53" s="133">
        <v>13</v>
      </c>
      <c r="H53" s="215"/>
      <c r="I53" s="218"/>
      <c r="J53" s="79">
        <f t="shared" si="5"/>
        <v>0</v>
      </c>
      <c r="K53" s="106">
        <f t="shared" si="6"/>
        <v>0</v>
      </c>
      <c r="L53" s="107">
        <f t="shared" si="7"/>
        <v>0</v>
      </c>
      <c r="M53" s="113"/>
    </row>
    <row r="54" spans="1:13" s="28" customFormat="1" ht="21.95" customHeight="1" thickBot="1" x14ac:dyDescent="0.25">
      <c r="A54" s="105">
        <v>10</v>
      </c>
      <c r="B54" s="161" t="s">
        <v>50</v>
      </c>
      <c r="C54" s="232" t="s">
        <v>87</v>
      </c>
      <c r="D54" s="201"/>
      <c r="E54" s="193"/>
      <c r="F54" s="140" t="s">
        <v>45</v>
      </c>
      <c r="G54" s="133">
        <v>12</v>
      </c>
      <c r="H54" s="215"/>
      <c r="I54" s="211"/>
      <c r="J54" s="80">
        <f t="shared" si="5"/>
        <v>0</v>
      </c>
      <c r="K54" s="111">
        <f t="shared" si="6"/>
        <v>0</v>
      </c>
      <c r="L54" s="112">
        <f t="shared" si="7"/>
        <v>0</v>
      </c>
      <c r="M54" s="74"/>
    </row>
    <row r="55" spans="1:13" s="19" customFormat="1" ht="17.25" customHeight="1" x14ac:dyDescent="0.2">
      <c r="A55" s="14"/>
      <c r="B55" s="222" t="s">
        <v>43</v>
      </c>
      <c r="C55" s="246"/>
      <c r="D55" s="247"/>
      <c r="E55" s="247"/>
      <c r="F55" s="247"/>
      <c r="G55" s="236"/>
      <c r="H55" s="247"/>
      <c r="I55" s="247"/>
      <c r="J55" s="248"/>
      <c r="K55" s="223">
        <f>SUM(K45:K54)</f>
        <v>0</v>
      </c>
      <c r="L55" s="224">
        <f>SUM(L45:L54)</f>
        <v>0</v>
      </c>
      <c r="M55" s="18"/>
    </row>
    <row r="56" spans="1:13" s="19" customFormat="1" ht="21" customHeight="1" x14ac:dyDescent="0.2">
      <c r="A56" s="237"/>
      <c r="B56" s="237"/>
      <c r="C56" s="237"/>
      <c r="D56" s="237"/>
      <c r="E56" s="237"/>
      <c r="F56" s="237"/>
      <c r="G56" s="237"/>
      <c r="H56" s="237"/>
      <c r="I56" s="237"/>
      <c r="J56" s="237"/>
      <c r="K56" s="237"/>
      <c r="L56" s="237"/>
      <c r="M56" s="237"/>
    </row>
    <row r="57" spans="1:13" s="19" customFormat="1" ht="3" customHeight="1" thickBot="1" x14ac:dyDescent="0.25">
      <c r="A57" s="14"/>
      <c r="B57" s="68"/>
      <c r="C57"/>
      <c r="D57" s="225"/>
      <c r="E57"/>
      <c r="F57"/>
      <c r="G57" s="121"/>
      <c r="H57"/>
      <c r="I57" s="121"/>
      <c r="J57"/>
      <c r="K57" s="69"/>
      <c r="L57" s="70"/>
      <c r="M57" s="18" t="s">
        <v>55</v>
      </c>
    </row>
    <row r="58" spans="1:13" s="19" customFormat="1" ht="13.5" customHeight="1" x14ac:dyDescent="0.2">
      <c r="A58" s="14"/>
      <c r="B58" s="94" t="s">
        <v>52</v>
      </c>
      <c r="C58" s="235"/>
      <c r="D58" s="236"/>
      <c r="E58" s="236"/>
      <c r="F58" s="236"/>
      <c r="G58" s="236"/>
      <c r="H58" s="236"/>
      <c r="I58" s="236"/>
      <c r="J58" s="236"/>
      <c r="K58" s="236"/>
      <c r="L58" s="236"/>
      <c r="M58" s="236"/>
    </row>
    <row r="59" spans="1:13" s="28" customFormat="1" ht="21.95" customHeight="1" x14ac:dyDescent="0.2">
      <c r="A59" s="55">
        <v>1</v>
      </c>
      <c r="B59" s="56" t="s">
        <v>61</v>
      </c>
      <c r="C59" s="172"/>
      <c r="D59" s="188"/>
      <c r="E59" s="184"/>
      <c r="F59" s="132" t="s">
        <v>37</v>
      </c>
      <c r="G59" s="133">
        <v>1152</v>
      </c>
      <c r="H59" s="78"/>
      <c r="I59" s="218"/>
      <c r="J59" s="71">
        <f>H59*(1+I59)</f>
        <v>0</v>
      </c>
      <c r="K59" s="72">
        <f>G59*H59</f>
        <v>0</v>
      </c>
      <c r="L59" s="192">
        <f>G59*J59</f>
        <v>0</v>
      </c>
      <c r="M59" s="57"/>
    </row>
    <row r="60" spans="1:13" s="28" customFormat="1" ht="21.95" customHeight="1" x14ac:dyDescent="0.2">
      <c r="A60" s="101"/>
      <c r="B60" s="102" t="s">
        <v>43</v>
      </c>
      <c r="C60" s="236"/>
      <c r="D60" s="236"/>
      <c r="E60" s="236"/>
      <c r="F60" s="236"/>
      <c r="G60" s="236"/>
      <c r="H60" s="236"/>
      <c r="I60" s="236"/>
      <c r="J60" s="236"/>
      <c r="K60" s="108">
        <f>SUM(K59)</f>
        <v>0</v>
      </c>
      <c r="L60" s="108">
        <f>SUM(L59)</f>
        <v>0</v>
      </c>
      <c r="M60" s="100"/>
    </row>
    <row r="61" spans="1:13" s="28" customFormat="1" ht="21.95" customHeight="1" thickBot="1" x14ac:dyDescent="0.25">
      <c r="A61" s="237"/>
      <c r="B61" s="237"/>
      <c r="C61" s="237"/>
      <c r="D61" s="237"/>
      <c r="E61" s="237"/>
      <c r="F61" s="237"/>
      <c r="G61" s="237"/>
      <c r="H61" s="237"/>
      <c r="I61" s="237"/>
      <c r="J61" s="237"/>
      <c r="K61" s="237"/>
      <c r="L61" s="237"/>
      <c r="M61" s="237"/>
    </row>
    <row r="62" spans="1:13" s="28" customFormat="1" ht="21.95" customHeight="1" x14ac:dyDescent="0.2">
      <c r="A62" s="103"/>
      <c r="B62" s="110" t="s">
        <v>53</v>
      </c>
      <c r="C62" s="238"/>
      <c r="D62" s="239"/>
      <c r="E62" s="239"/>
      <c r="F62" s="239"/>
      <c r="G62" s="239"/>
      <c r="H62" s="239"/>
      <c r="I62" s="239"/>
      <c r="J62" s="239"/>
      <c r="K62" s="239"/>
      <c r="L62" s="239"/>
      <c r="M62" s="240"/>
    </row>
    <row r="63" spans="1:13" s="28" customFormat="1" ht="21.95" customHeight="1" x14ac:dyDescent="0.2">
      <c r="A63" s="55">
        <v>1</v>
      </c>
      <c r="B63" s="114" t="s">
        <v>88</v>
      </c>
      <c r="C63" s="176"/>
      <c r="D63" s="190"/>
      <c r="E63" s="185"/>
      <c r="F63" s="144" t="s">
        <v>37</v>
      </c>
      <c r="G63" s="144">
        <v>500</v>
      </c>
      <c r="H63" s="219"/>
      <c r="I63" s="220"/>
      <c r="J63" s="109">
        <f>H63*(1+I63)</f>
        <v>0</v>
      </c>
      <c r="K63" s="117">
        <f>G63*H63</f>
        <v>0</v>
      </c>
      <c r="L63" s="118">
        <f>G63*J63</f>
        <v>0</v>
      </c>
      <c r="M63" s="57"/>
    </row>
    <row r="64" spans="1:13" s="28" customFormat="1" ht="21.95" customHeight="1" thickBot="1" x14ac:dyDescent="0.25">
      <c r="A64" s="55">
        <v>2</v>
      </c>
      <c r="B64" s="56" t="s">
        <v>89</v>
      </c>
      <c r="C64" s="172"/>
      <c r="D64" s="188"/>
      <c r="E64" s="184"/>
      <c r="F64" s="132" t="s">
        <v>37</v>
      </c>
      <c r="G64" s="133">
        <v>500</v>
      </c>
      <c r="H64" s="221"/>
      <c r="I64" s="218"/>
      <c r="J64" s="109">
        <f>H64*(1+I64)</f>
        <v>0</v>
      </c>
      <c r="K64" s="119">
        <f>G64*H64</f>
        <v>0</v>
      </c>
      <c r="L64" s="120">
        <f>G64*J64</f>
        <v>0</v>
      </c>
      <c r="M64" s="57"/>
    </row>
    <row r="65" spans="1:13" s="19" customFormat="1" ht="20.100000000000001" customHeight="1" thickBot="1" x14ac:dyDescent="0.25">
      <c r="A65" s="14"/>
      <c r="B65" s="226" t="s">
        <v>43</v>
      </c>
      <c r="C65" s="236"/>
      <c r="D65" s="236"/>
      <c r="E65" s="236"/>
      <c r="F65" s="236"/>
      <c r="G65" s="236"/>
      <c r="H65" s="236"/>
      <c r="I65" s="236"/>
      <c r="J65" s="236"/>
      <c r="K65" s="116">
        <f>SUM(K63:K64)</f>
        <v>0</v>
      </c>
      <c r="L65" s="115">
        <f>SUM(L63:L64)</f>
        <v>0</v>
      </c>
      <c r="M65" s="18"/>
    </row>
    <row r="66" spans="1:13" x14ac:dyDescent="0.2">
      <c r="B66" s="98"/>
      <c r="D66" s="1"/>
      <c r="E66" s="98"/>
      <c r="F66" s="99"/>
      <c r="G66" s="99"/>
      <c r="H66" s="99"/>
      <c r="I66" s="146"/>
    </row>
    <row r="67" spans="1:13" x14ac:dyDescent="0.2">
      <c r="B67" s="98"/>
      <c r="C67" s="98"/>
      <c r="D67" s="98"/>
      <c r="E67" s="98"/>
      <c r="F67" s="98"/>
      <c r="G67" s="146"/>
      <c r="H67" s="98"/>
      <c r="I67" s="146"/>
    </row>
    <row r="68" spans="1:13" x14ac:dyDescent="0.2">
      <c r="B68" s="98"/>
      <c r="C68" s="98"/>
      <c r="D68" s="98"/>
      <c r="E68" s="98"/>
      <c r="F68" s="98"/>
      <c r="G68" s="146"/>
      <c r="H68" s="98"/>
      <c r="I68" s="146"/>
    </row>
    <row r="69" spans="1:13" s="19" customFormat="1" ht="13.5" customHeight="1" thickBot="1" x14ac:dyDescent="0.25">
      <c r="A69" s="237"/>
      <c r="B69" s="237"/>
      <c r="C69" s="237"/>
      <c r="D69" s="237"/>
      <c r="E69" s="237"/>
      <c r="F69" s="237"/>
      <c r="G69" s="237"/>
      <c r="H69" s="237"/>
      <c r="I69" s="237"/>
      <c r="J69" s="237"/>
      <c r="K69" s="237"/>
      <c r="L69" s="237"/>
      <c r="M69" s="237"/>
    </row>
    <row r="70" spans="1:13" s="19" customFormat="1" ht="20.100000000000001" customHeight="1" thickBot="1" x14ac:dyDescent="0.25">
      <c r="A70" s="14"/>
      <c r="B70" s="93" t="s">
        <v>59</v>
      </c>
      <c r="C70" s="236"/>
      <c r="D70" s="236"/>
      <c r="E70" s="236"/>
      <c r="F70" s="236"/>
      <c r="G70" s="236"/>
      <c r="H70" s="236"/>
      <c r="I70" s="236"/>
      <c r="J70" s="236"/>
      <c r="K70" s="236"/>
      <c r="L70" s="236"/>
      <c r="M70" s="236"/>
    </row>
    <row r="71" spans="1:13" s="28" customFormat="1" ht="30" customHeight="1" x14ac:dyDescent="0.2">
      <c r="A71" s="62">
        <v>1</v>
      </c>
      <c r="B71" s="37" t="s">
        <v>80</v>
      </c>
      <c r="C71" s="171"/>
      <c r="D71" s="188"/>
      <c r="E71" s="179"/>
      <c r="F71" s="144" t="s">
        <v>37</v>
      </c>
      <c r="G71" s="145">
        <v>48</v>
      </c>
      <c r="H71" s="219"/>
      <c r="I71" s="220"/>
      <c r="J71" s="109">
        <f>H71*(1+I71)</f>
        <v>0</v>
      </c>
      <c r="K71" s="117">
        <f>G71*H71</f>
        <v>0</v>
      </c>
      <c r="L71" s="118">
        <f>G71*J71</f>
        <v>0</v>
      </c>
      <c r="M71" s="54"/>
    </row>
    <row r="72" spans="1:13" s="28" customFormat="1" ht="30" customHeight="1" x14ac:dyDescent="0.2">
      <c r="A72" s="55">
        <v>2</v>
      </c>
      <c r="B72" s="56" t="s">
        <v>81</v>
      </c>
      <c r="C72" s="172"/>
      <c r="D72" s="188"/>
      <c r="E72" s="180"/>
      <c r="F72" s="144" t="s">
        <v>37</v>
      </c>
      <c r="G72" s="145">
        <v>48</v>
      </c>
      <c r="H72" s="219"/>
      <c r="I72" s="220"/>
      <c r="J72" s="109">
        <f>H72*(1+I72)</f>
        <v>0</v>
      </c>
      <c r="K72" s="117">
        <f>G72*H72</f>
        <v>0</v>
      </c>
      <c r="L72" s="118">
        <f>G72*J72</f>
        <v>0</v>
      </c>
      <c r="M72" s="57"/>
    </row>
    <row r="73" spans="1:13" s="28" customFormat="1" ht="30" customHeight="1" x14ac:dyDescent="0.2">
      <c r="A73" s="55">
        <v>3</v>
      </c>
      <c r="B73" s="56" t="s">
        <v>82</v>
      </c>
      <c r="C73" s="172"/>
      <c r="D73" s="188"/>
      <c r="E73" s="180"/>
      <c r="F73" s="144" t="s">
        <v>37</v>
      </c>
      <c r="G73" s="145">
        <v>80</v>
      </c>
      <c r="H73" s="219"/>
      <c r="I73" s="220"/>
      <c r="J73" s="109">
        <f>H73*(1+I73)</f>
        <v>0</v>
      </c>
      <c r="K73" s="117">
        <f>G73*H73</f>
        <v>0</v>
      </c>
      <c r="L73" s="118">
        <f>G73*J73</f>
        <v>0</v>
      </c>
      <c r="M73" s="57"/>
    </row>
    <row r="74" spans="1:13" s="28" customFormat="1" ht="30" customHeight="1" x14ac:dyDescent="0.2">
      <c r="A74" s="55">
        <v>4</v>
      </c>
      <c r="B74" s="56" t="s">
        <v>83</v>
      </c>
      <c r="C74" s="172"/>
      <c r="D74" s="188"/>
      <c r="E74" s="180"/>
      <c r="F74" s="144" t="s">
        <v>37</v>
      </c>
      <c r="G74" s="145">
        <v>48</v>
      </c>
      <c r="H74" s="219"/>
      <c r="I74" s="220"/>
      <c r="J74" s="79">
        <f>H74*(1+I74)</f>
        <v>0</v>
      </c>
      <c r="K74" s="106">
        <f>G74*H74</f>
        <v>0</v>
      </c>
      <c r="L74" s="107">
        <f>G74*J74</f>
        <v>0</v>
      </c>
      <c r="M74" s="57"/>
    </row>
    <row r="75" spans="1:13" s="19" customFormat="1" ht="20.100000000000001" customHeight="1" thickBot="1" x14ac:dyDescent="0.25">
      <c r="A75" s="14"/>
      <c r="B75" s="148" t="s">
        <v>14</v>
      </c>
      <c r="C75" s="236"/>
      <c r="D75" s="236"/>
      <c r="E75" s="236"/>
      <c r="F75" s="236"/>
      <c r="G75" s="236"/>
      <c r="H75" s="236"/>
      <c r="I75" s="236"/>
      <c r="J75" s="236"/>
      <c r="K75" s="21">
        <f>SUM(K71:K74)</f>
        <v>0</v>
      </c>
      <c r="L75" s="22">
        <f>SUM(L71:L74)</f>
        <v>0</v>
      </c>
      <c r="M75" s="18"/>
    </row>
    <row r="76" spans="1:13" ht="18" customHeight="1" thickBot="1" x14ac:dyDescent="0.25">
      <c r="A76" s="237"/>
      <c r="B76" s="237"/>
      <c r="C76" s="237"/>
      <c r="D76" s="237"/>
      <c r="E76" s="237"/>
      <c r="F76" s="237"/>
      <c r="G76" s="237"/>
      <c r="H76" s="237"/>
      <c r="I76" s="237"/>
      <c r="J76" s="237"/>
      <c r="K76" s="237"/>
      <c r="L76" s="237"/>
      <c r="M76" s="237"/>
    </row>
    <row r="77" spans="1:13" ht="20.25" customHeight="1" x14ac:dyDescent="0.2">
      <c r="B77" s="104" t="s">
        <v>65</v>
      </c>
    </row>
    <row r="78" spans="1:13" ht="33" customHeight="1" x14ac:dyDescent="0.2">
      <c r="A78" s="105">
        <v>1</v>
      </c>
      <c r="B78" s="76" t="s">
        <v>75</v>
      </c>
      <c r="C78" s="175" t="s">
        <v>77</v>
      </c>
      <c r="D78" s="189"/>
      <c r="E78" s="180"/>
      <c r="F78" s="132" t="s">
        <v>45</v>
      </c>
      <c r="G78" s="133">
        <v>13</v>
      </c>
      <c r="H78" s="78"/>
      <c r="I78" s="218"/>
      <c r="J78" s="79">
        <f>H78*(1+I78)</f>
        <v>0</v>
      </c>
      <c r="K78" s="106">
        <f>G78*H78</f>
        <v>0</v>
      </c>
      <c r="L78" s="107">
        <f>G78*J78</f>
        <v>0</v>
      </c>
      <c r="M78" s="77"/>
    </row>
    <row r="79" spans="1:13" ht="31.5" customHeight="1" thickBot="1" x14ac:dyDescent="0.25">
      <c r="A79" s="105">
        <v>2</v>
      </c>
      <c r="B79" s="76" t="s">
        <v>70</v>
      </c>
      <c r="C79" s="175" t="s">
        <v>78</v>
      </c>
      <c r="D79" s="189"/>
      <c r="E79" s="180"/>
      <c r="F79" s="132" t="s">
        <v>45</v>
      </c>
      <c r="G79" s="133">
        <v>13</v>
      </c>
      <c r="H79" s="78"/>
      <c r="I79" s="218"/>
      <c r="J79" s="79">
        <f>H79*(1+I79)</f>
        <v>0</v>
      </c>
      <c r="K79" s="106">
        <f>G79*H79</f>
        <v>0</v>
      </c>
      <c r="L79" s="107">
        <f>G79*J79</f>
        <v>0</v>
      </c>
      <c r="M79" s="77"/>
    </row>
    <row r="80" spans="1:13" ht="21" customHeight="1" thickBot="1" x14ac:dyDescent="0.25">
      <c r="A80" s="14"/>
      <c r="B80" s="15" t="s">
        <v>14</v>
      </c>
      <c r="C80" s="236"/>
      <c r="D80" s="236"/>
      <c r="E80" s="236"/>
      <c r="F80" s="236"/>
      <c r="G80" s="236"/>
      <c r="H80" s="236"/>
      <c r="I80" s="236"/>
      <c r="J80" s="236"/>
      <c r="K80" s="16">
        <f>SUM(K78:K79)</f>
        <v>0</v>
      </c>
      <c r="L80" s="17">
        <f>SUM(L78:L79)</f>
        <v>0</v>
      </c>
      <c r="M80" s="18"/>
    </row>
    <row r="81" spans="4:4" x14ac:dyDescent="0.2">
      <c r="D81" s="1"/>
    </row>
    <row r="82" spans="4:4" x14ac:dyDescent="0.2">
      <c r="D82" s="1"/>
    </row>
    <row r="83" spans="4:4" x14ac:dyDescent="0.2">
      <c r="D83" s="1"/>
    </row>
    <row r="84" spans="4:4" x14ac:dyDescent="0.2">
      <c r="D84" s="1"/>
    </row>
    <row r="85" spans="4:4" x14ac:dyDescent="0.2">
      <c r="D85" s="1"/>
    </row>
    <row r="86" spans="4:4" x14ac:dyDescent="0.2">
      <c r="D86" s="1"/>
    </row>
    <row r="87" spans="4:4" x14ac:dyDescent="0.2">
      <c r="D87" s="1"/>
    </row>
    <row r="88" spans="4:4" x14ac:dyDescent="0.2">
      <c r="D88" s="1"/>
    </row>
    <row r="89" spans="4:4" x14ac:dyDescent="0.2">
      <c r="D89" s="1"/>
    </row>
    <row r="90" spans="4:4" x14ac:dyDescent="0.2">
      <c r="D90" s="1"/>
    </row>
    <row r="91" spans="4:4" x14ac:dyDescent="0.2">
      <c r="D91" s="1"/>
    </row>
    <row r="92" spans="4:4" x14ac:dyDescent="0.2">
      <c r="D92" s="1"/>
    </row>
    <row r="93" spans="4:4" x14ac:dyDescent="0.2">
      <c r="D93" s="1"/>
    </row>
    <row r="94" spans="4:4" x14ac:dyDescent="0.2">
      <c r="D94" s="1"/>
    </row>
    <row r="95" spans="4:4" x14ac:dyDescent="0.2">
      <c r="D95" s="1"/>
    </row>
    <row r="96" spans="4:4" x14ac:dyDescent="0.2">
      <c r="D96" s="1"/>
    </row>
    <row r="97" spans="4:4" x14ac:dyDescent="0.2">
      <c r="D97" s="1"/>
    </row>
    <row r="98" spans="4:4" x14ac:dyDescent="0.2">
      <c r="D98" s="1"/>
    </row>
    <row r="99" spans="4:4" x14ac:dyDescent="0.2">
      <c r="D99" s="1"/>
    </row>
    <row r="100" spans="4:4" x14ac:dyDescent="0.2">
      <c r="D100" s="1"/>
    </row>
    <row r="101" spans="4:4" x14ac:dyDescent="0.2">
      <c r="D101" s="1"/>
    </row>
    <row r="102" spans="4:4" x14ac:dyDescent="0.2">
      <c r="D102" s="1"/>
    </row>
    <row r="103" spans="4:4" x14ac:dyDescent="0.2">
      <c r="D103" s="1"/>
    </row>
    <row r="104" spans="4:4" x14ac:dyDescent="0.2">
      <c r="D104" s="1"/>
    </row>
  </sheetData>
  <sheetProtection selectLockedCells="1" selectUnlockedCells="1"/>
  <mergeCells count="26">
    <mergeCell ref="A61:M61"/>
    <mergeCell ref="C70:M70"/>
    <mergeCell ref="C75:J75"/>
    <mergeCell ref="A76:M76"/>
    <mergeCell ref="C80:J80"/>
    <mergeCell ref="C34:J34"/>
    <mergeCell ref="A43:M43"/>
    <mergeCell ref="C55:J55"/>
    <mergeCell ref="A56:M56"/>
    <mergeCell ref="C60:J60"/>
    <mergeCell ref="A1:M1"/>
    <mergeCell ref="C58:M58"/>
    <mergeCell ref="C65:J65"/>
    <mergeCell ref="A69:M69"/>
    <mergeCell ref="C62:M62"/>
    <mergeCell ref="C4:M4"/>
    <mergeCell ref="C9:J9"/>
    <mergeCell ref="A10:M10"/>
    <mergeCell ref="C11:M11"/>
    <mergeCell ref="C42:J42"/>
    <mergeCell ref="A28:M28"/>
    <mergeCell ref="C44:M44"/>
    <mergeCell ref="C27:J27"/>
    <mergeCell ref="C29:M29"/>
    <mergeCell ref="A35:M35"/>
    <mergeCell ref="C36:M36"/>
  </mergeCells>
  <phoneticPr fontId="0" type="noConversion"/>
  <printOptions horizontalCentered="1" verticalCentered="1"/>
  <pageMargins left="0.59055118110236227" right="0.59055118110236227" top="3.937007874015748E-2" bottom="0.78740157480314965" header="0.31496062992125984" footer="0.51181102362204722"/>
  <pageSetup paperSize="9" scale="90" firstPageNumber="0" fitToHeight="0" orientation="landscape" r:id="rId1"/>
  <headerFooter alignWithMargins="0">
    <oddHeader>&amp;C&amp;"Arial Narrow,Pogrubiony"&amp;12</oddHeader>
    <oddFooter xml:space="preserve">&amp;R
</oddFooter>
  </headerFooter>
  <rowBreaks count="2" manualBreakCount="2">
    <brk id="27" max="12" man="1"/>
    <brk id="60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10 wsk</cp:lastModifiedBy>
  <cp:lastPrinted>2026-07-14T09:29:24Z</cp:lastPrinted>
  <dcterms:created xsi:type="dcterms:W3CDTF">2016-04-05T05:13:14Z</dcterms:created>
  <dcterms:modified xsi:type="dcterms:W3CDTF">2026-07-14T09:46:47Z</dcterms:modified>
</cp:coreProperties>
</file>