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G:\ZamPub\2025\Przetargi\opatrunki cz. II unia\SWZ_opatrunki II-UNIA\"/>
    </mc:Choice>
  </mc:AlternateContent>
  <xr:revisionPtr revIDLastSave="0" documentId="13_ncr:1_{0BDAC432-11F3-42D1-98FB-68C5C0419832}" xr6:coauthVersionLast="47" xr6:coauthVersionMax="47" xr10:uidLastSave="{00000000-0000-0000-0000-000000000000}"/>
  <bookViews>
    <workbookView xWindow="-120" yWindow="-120" windowWidth="29040" windowHeight="15720" activeTab="4" xr2:uid="{87C60F06-F799-4969-8F33-5AE33C3AA48E}"/>
  </bookViews>
  <sheets>
    <sheet name="część 1" sheetId="1" r:id="rId1"/>
    <sheet name="część 2" sheetId="2" r:id="rId2"/>
    <sheet name="część 3" sheetId="3" r:id="rId3"/>
    <sheet name="część 4" sheetId="4" r:id="rId4"/>
    <sheet name="część 5" sheetId="5" r:id="rId5"/>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H10" i="5" s="1"/>
  <c r="F9" i="5"/>
  <c r="H9" i="5" s="1"/>
  <c r="F8" i="5"/>
  <c r="H8" i="5" s="1"/>
  <c r="F7" i="5"/>
  <c r="H7" i="5" s="1"/>
  <c r="F6" i="5"/>
  <c r="H6" i="5" s="1"/>
  <c r="F5" i="5"/>
  <c r="F11" i="5" l="1"/>
  <c r="H5" i="5"/>
  <c r="H11" i="5" s="1"/>
  <c r="F7" i="4" l="1"/>
  <c r="H7" i="4" s="1"/>
  <c r="F6" i="4"/>
  <c r="F8" i="4" s="1"/>
  <c r="F5" i="3"/>
  <c r="F6" i="3" s="1"/>
  <c r="F11" i="2"/>
  <c r="H11" i="2" s="1"/>
  <c r="F10" i="2"/>
  <c r="H10" i="2" s="1"/>
  <c r="F9" i="2"/>
  <c r="H9" i="2" s="1"/>
  <c r="F8" i="2"/>
  <c r="H8" i="2" s="1"/>
  <c r="F7" i="2"/>
  <c r="H7" i="2" s="1"/>
  <c r="F6" i="2"/>
  <c r="H6" i="2" s="1"/>
  <c r="F5" i="2"/>
  <c r="H6" i="4" l="1"/>
  <c r="H8" i="4" s="1"/>
  <c r="H5" i="3"/>
  <c r="H6" i="3" s="1"/>
  <c r="F12" i="2"/>
  <c r="H5" i="2"/>
  <c r="H12" i="2" s="1"/>
  <c r="F5" i="1" l="1"/>
  <c r="F6" i="1" s="1"/>
  <c r="H5" i="1" l="1"/>
  <c r="H6" i="1" s="1"/>
</calcChain>
</file>

<file path=xl/sharedStrings.xml><?xml version="1.0" encoding="utf-8"?>
<sst xmlns="http://schemas.openxmlformats.org/spreadsheetml/2006/main" count="123" uniqueCount="43">
  <si>
    <t>Lp</t>
  </si>
  <si>
    <t>Opis przedmiotu zamówienia</t>
  </si>
  <si>
    <t>Ilość</t>
  </si>
  <si>
    <t>jm</t>
  </si>
  <si>
    <t>Cena netto</t>
  </si>
  <si>
    <t>Wartość netto [zł]</t>
  </si>
  <si>
    <t>VAT %</t>
  </si>
  <si>
    <t>Wartość brutto [zł]</t>
  </si>
  <si>
    <t xml:space="preserve">Producent/Nazwa/ Kod katalogowy asortymentu </t>
  </si>
  <si>
    <t>szt.</t>
  </si>
  <si>
    <t>RAZEM</t>
  </si>
  <si>
    <t>X</t>
  </si>
  <si>
    <t>Stent do zatok wykonany z zestryfikowanej postaci kwasu hialuronowego do zastosowania w uchu wewnętrznym i zewnętrznym po plastyce kanałów, błony bębenkowej, ucha środkowego, strzemiączka i jamy sutkowej w rozmiarze : 4 cm x 4 cm, 1 szt. w op.</t>
  </si>
  <si>
    <t xml:space="preserve">Dostawa do Apteka Szpitalna ul. Adama Wrzoska 1, Magazyn Leków ul. Jarochowskiego 18 </t>
  </si>
  <si>
    <t>Antybakteryjny jałowy opatrunek z siatki poliamidowej pokrytej srebrem metalicznym impregnowany maścią na bazie trójglicerydów 5x5cm</t>
  </si>
  <si>
    <t>szt</t>
  </si>
  <si>
    <t>Antybakteryjny jałowy opatrunek z siatki poliamidowej pokrytej srebrem metalicznym impregnowany maścią na bazie trójglicerydów 10x10cm</t>
  </si>
  <si>
    <t>Antybakteryjny jałowy opatrunek z siatki poliamidowej pokrytej srebrem metalicznym impregnowany maścią na bazie trójglicerydów 20x10 cm</t>
  </si>
  <si>
    <t>Hydroaktywny opatrunek, którego główną część składową stanowi otoczony celulozą i ligniną, wyjątkowo chłonny poliakrylan (SAP). Z aktywowanym roztworem Ringera poliakrylanem (SAP) 
powiązana jest substancja antybakteryjna biguanid poliheksametylenowy (PHMB). Warstwa kontaktowa składa się z powłoki polipropylenowej z paskami silikonowymi, która dodatkowo zapobiega sklejaniu się z raną. Po stronie nie przylegającej do rany wodoszczelna folia polipropylenowa zapobiega przedwczesnemu wysychaniu opatrunku. W ten sposób wilgoć może być oddawana do rany nawet przez trzy dni. Równocześnie folia zapobiega przemakaniu opatrunku.      Rozmiar 7,5 cm x 7,5 cm</t>
  </si>
  <si>
    <t xml:space="preserve">Opatrunek na rany wymagający aktywnego oczyszczania. Opatrunek nasączony roztworem Ringera, zawiera superabsorbent SAP. Opatrunek opracowuję ranę całą swa powierzchnią, aktywny z dwóch stron, przeznaczony do ran głębokich, przetok, odleżyn. Opatrunek może pozostać na ranie do 3 dni. Rozmiar 7,5x7,5 cm </t>
  </si>
  <si>
    <t>Opatrunek piankowy z hydrożelem. Podstawą opatrunku jest pianka poliuretanowa, warstwę opatrunku od strony rany stanowi hydrożel. Warstwa hydrożelu ma postać siatki, co pozwala na swobodne przejście wysięku do chłonnej warstwy piankowej. Pianka poliuretanowa szybko wchłania nadmiar wysięku rany i zamyka go w swojej strukturze. Hydrożel uwalnia wilgoć do rany utrzymując w niej wilgotne środowisko, sprzyjające ziarninowaniu i odbudowie nabłonka oraz zapobiega przyklejaniu się opatrunku do rany. Od strony zewnętrznej opatrunek pokryty jest wodoodporną folią poliuretanową, chroni ranę przed wnikaniem drobnoustrojów chorobotwórczych, nie utrudnia jednak przepływu powierza i pary wodnej. Opatrunek dodatkowo wyposażony w folię samoprzylepną, ułatwiającą mocowanie opatrunku na skórze. Rozmiar : 12,5 cm x 12,5 cm</t>
  </si>
  <si>
    <t>Opatrunek z miękkich włókien alginianu wapnia. W zetknięciu  z wydobywającą się z rany wydzieliną, włókna opatrunku przekształcają się w wilgotny żel, stwarzający mikroklimat korzystny dla procesu gojenia. Opatrunek szybko wchłania wydzielinę i zawarte w niej drobnoustroje, zamykając je w strukturze żelu - jest więc odpowiedni również dla ran zakażonych. Daje się łatwo tamponować. W przypadku ran głębokich i szczelinowych doskonale przylega do leczonej powierzchni. Zapewnia bardzo skuteczne oczyszczanie. Nie przywiera do rany, zmiany opatrunku są bezbolesne.                    Rozmiar : 10 cm x 10 cm</t>
  </si>
  <si>
    <t>x</t>
  </si>
  <si>
    <t xml:space="preserve">Sterylna osłona na głowicę USG o wymiarach 13 x 122 cm , złożona teleskopowo . Wyposażona w elementy mocujące, pole sterylne i żel sterylny a. 20 ml dla zapewnienia aseptycznej aplikacji. </t>
  </si>
  <si>
    <t>Chłonny Tampon jałowy do tamowania krwawień z nosa 100 x 20 x 15 mm    ze sznurkiem</t>
  </si>
  <si>
    <t>Chłonny Tampon jałowy  do tamowania krwawień z nosa 80 x 20 x 15 mm             ze sznurkiem</t>
  </si>
  <si>
    <t>Producent/ Kod katalogowy asortymentu</t>
  </si>
  <si>
    <t>Kompresy z gazy 17N 8W jałowe    5x5 cm a 3 szt.</t>
  </si>
  <si>
    <t>op.</t>
  </si>
  <si>
    <t>Kompresy z gazy 17N 8W jałowe 7,5x7,5 cm         a 3 szt.</t>
  </si>
  <si>
    <t>Kompresy z gazy 17N 8W jałowe 10x10 cm           a 3 szt.</t>
  </si>
  <si>
    <t>Kompresy z gazy 17N 8W jałowe 5x5 cm a 5 szt.</t>
  </si>
  <si>
    <t>Kompresy z gazy 17N 8W jałowe 7,5x7,5 cm         a 5 szt.</t>
  </si>
  <si>
    <t>Kompresy z gazy 17N 8W jałowe 10x10 cm           a 5 szt.</t>
  </si>
  <si>
    <r>
      <t xml:space="preserve">Rejestracja w klasie IIa reg 7, grubość nitki bawełnianej min. 15 tex.   </t>
    </r>
    <r>
      <rPr>
        <b/>
        <sz val="9"/>
        <color rgb="FFFF0000"/>
        <rFont val="Arial"/>
        <family val="2"/>
        <charset val="238"/>
      </rPr>
      <t>Wymaga się dołączenia do oferty raportu walidacji procesu sterylizacji parą wodną w nadciśnieniu dla potwierdzenia, że wyroby sterylizowane są zgodnie z zachowaniem procedur. Opakowanie jałowe posiadające nadruk z kierunkiem otwierania oraz wskaźnikiem sterylizacji z informacją o metodzie sterylizacji oraz kolorze wskaźnika po sterylizacji ( informacja o kolorze wskaźnika w języku polskim poza obszarem załadunku). Jedna próbka z pozycji 3 do weryfikacji załączyć do oferty.</t>
    </r>
  </si>
  <si>
    <t>Dostawa do Apteki Szpitalnej ul. Adama Wrzoska 1 w Poznaniu oraz do Magazynu Leków ul. Jarochowskiego 18 w Poznaniu. Dostawa w godzinach od 8:00-13:30</t>
  </si>
  <si>
    <t>Zał nr 2 do SWZ, Zał nr 1 do umowy</t>
  </si>
  <si>
    <t xml:space="preserve"> część nr 1 -  Stent do zatok </t>
  </si>
  <si>
    <t xml:space="preserve">część nr 2 - Opatrunki różne </t>
  </si>
  <si>
    <t>Zał nr 2 do SWZ, Zał nr 1 do Umowy</t>
  </si>
  <si>
    <t xml:space="preserve"> część nr 3 -  Osłona sterylna na głowicę USG</t>
  </si>
  <si>
    <t xml:space="preserve"> część  nr 4 -  Tampony do krwawień z nosa</t>
  </si>
  <si>
    <t xml:space="preserve"> część nr 5 - Kompresy sterylizowane w nadciśnieniu parą wodną (temp 134 st.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</si>
</sst>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zł-415]_-;\-* #,##0.00\ [$zł-415]_-;_-* &quot;-&quot;??\ [$zł-415]_-;_-@_-"/>
    <numFmt numFmtId="165" formatCode="_-* #,##0.00\ [$zł-415]_-;\-* #,##0.00\ [$zł-415]_-;_-* \-??\ [$zł-415]_-;_-@_-"/>
    <numFmt numFmtId="166" formatCode="#,##0.00\ &quot;zł&quot;"/>
  </numFmts>
  <fonts count="11" x14ac:knownFonts="1">
    <font>
      <sz val="11"/>
      <color theme="1"/>
      <name val="Calibri"/>
      <family val="2"/>
      <charset val="238"/>
      <scheme val="minor"/>
    </font>
    <font>
      <sz val="11"/>
      <color theme="1"/>
      <name val="Calibri"/>
      <family val="2"/>
      <charset val="238"/>
      <scheme val="minor"/>
    </font>
    <font>
      <b/>
      <sz val="11"/>
      <color theme="1"/>
      <name val="Arial"/>
      <family val="2"/>
      <charset val="238"/>
    </font>
    <font>
      <sz val="10"/>
      <name val="Arial"/>
      <family val="2"/>
      <charset val="238"/>
    </font>
    <font>
      <b/>
      <sz val="10"/>
      <name val="Arial"/>
      <family val="2"/>
      <charset val="238"/>
    </font>
    <font>
      <sz val="9"/>
      <name val="Arial"/>
      <family val="2"/>
      <charset val="238"/>
    </font>
    <font>
      <b/>
      <sz val="11"/>
      <name val="Arial"/>
      <family val="2"/>
      <charset val="238"/>
    </font>
    <font>
      <sz val="11"/>
      <color theme="1"/>
      <name val="Arial"/>
      <family val="2"/>
      <charset val="238"/>
    </font>
    <font>
      <b/>
      <sz val="9"/>
      <name val="Arial"/>
      <family val="2"/>
      <charset val="238"/>
    </font>
    <font>
      <b/>
      <sz val="9"/>
      <color rgb="FFFF0000"/>
      <name val="Arial"/>
      <family val="2"/>
      <charset val="238"/>
    </font>
    <font>
      <b/>
      <sz val="11"/>
      <color rgb="FF000000"/>
      <name val="Arial"/>
      <family val="2"/>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auto="1"/>
      </top>
      <bottom/>
      <diagonal/>
    </border>
  </borders>
  <cellStyleXfs count="3">
    <xf numFmtId="0" fontId="0" fillId="0" borderId="0"/>
    <xf numFmtId="9" fontId="1" fillId="0" borderId="0" applyFont="0" applyFill="0" applyBorder="0" applyAlignment="0" applyProtection="0"/>
    <xf numFmtId="0" fontId="3" fillId="0" borderId="0">
      <alignment vertical="top"/>
    </xf>
  </cellStyleXfs>
  <cellXfs count="49">
    <xf numFmtId="0" fontId="0" fillId="0" borderId="0" xfId="0"/>
    <xf numFmtId="0" fontId="2" fillId="0" borderId="0" xfId="0" applyFont="1"/>
    <xf numFmtId="0" fontId="4" fillId="0" borderId="1" xfId="2" applyFont="1" applyBorder="1" applyAlignment="1">
      <alignment horizontal="center" vertical="center"/>
    </xf>
    <xf numFmtId="0" fontId="4" fillId="0" borderId="1" xfId="2" applyFont="1" applyBorder="1" applyAlignment="1">
      <alignment horizontal="center" vertical="center" wrapText="1"/>
    </xf>
    <xf numFmtId="3" fontId="4" fillId="0" borderId="1" xfId="2" applyNumberFormat="1" applyFont="1" applyBorder="1" applyAlignment="1">
      <alignment horizontal="center" vertical="center"/>
    </xf>
    <xf numFmtId="2" fontId="4" fillId="0" borderId="1" xfId="2" applyNumberFormat="1" applyFont="1" applyBorder="1" applyAlignment="1">
      <alignment horizontal="center" vertical="center" wrapText="1"/>
    </xf>
    <xf numFmtId="4" fontId="4" fillId="0" borderId="1" xfId="2" applyNumberFormat="1" applyFont="1" applyBorder="1" applyAlignment="1">
      <alignment horizontal="center" vertical="center" wrapText="1"/>
    </xf>
    <xf numFmtId="1" fontId="4" fillId="0" borderId="1" xfId="2"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top" wrapText="1"/>
    </xf>
    <xf numFmtId="3" fontId="5"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9" fontId="5" fillId="0" borderId="1" xfId="1" applyFont="1" applyFill="1" applyBorder="1" applyAlignment="1" applyProtection="1">
      <alignment horizontal="center" vertical="center"/>
    </xf>
    <xf numFmtId="0" fontId="6" fillId="0" borderId="1" xfId="0" applyFont="1" applyBorder="1" applyAlignment="1">
      <alignment horizontal="center" vertical="center" wrapText="1"/>
    </xf>
    <xf numFmtId="3" fontId="6" fillId="0" borderId="1" xfId="0" applyNumberFormat="1" applyFont="1" applyBorder="1" applyAlignment="1">
      <alignment horizontal="center" vertical="center"/>
    </xf>
    <xf numFmtId="0" fontId="6" fillId="0" borderId="1" xfId="0" applyFont="1" applyBorder="1" applyAlignment="1">
      <alignment horizontal="center" vertical="center"/>
    </xf>
    <xf numFmtId="2" fontId="6" fillId="0" borderId="1" xfId="0" applyNumberFormat="1" applyFont="1" applyBorder="1" applyAlignment="1">
      <alignment horizontal="center" vertical="center"/>
    </xf>
    <xf numFmtId="1" fontId="6" fillId="0" borderId="1" xfId="0" applyNumberFormat="1" applyFont="1" applyBorder="1" applyAlignment="1">
      <alignment horizontal="center" vertical="center"/>
    </xf>
    <xf numFmtId="0" fontId="4" fillId="0" borderId="0" xfId="2" applyFont="1" applyAlignment="1">
      <alignment horizontal="left" vertical="center" indent="1"/>
    </xf>
    <xf numFmtId="0" fontId="5" fillId="0" borderId="1" xfId="2" applyFont="1" applyBorder="1" applyAlignment="1">
      <alignment horizontal="center" vertical="center"/>
    </xf>
    <xf numFmtId="0" fontId="5" fillId="0" borderId="1" xfId="2" applyFont="1" applyBorder="1" applyAlignment="1">
      <alignment horizontal="left" vertical="center" wrapText="1"/>
    </xf>
    <xf numFmtId="3" fontId="5" fillId="0" borderId="1" xfId="2" applyNumberFormat="1" applyFont="1" applyBorder="1" applyAlignment="1">
      <alignment horizontal="center" vertical="center"/>
    </xf>
    <xf numFmtId="165" fontId="5" fillId="0" borderId="1" xfId="2" applyNumberFormat="1" applyFont="1" applyBorder="1" applyAlignment="1">
      <alignment horizontal="center" vertical="center"/>
    </xf>
    <xf numFmtId="9" fontId="5" fillId="0" borderId="1" xfId="1" applyFont="1" applyBorder="1" applyAlignment="1" applyProtection="1">
      <alignment horizontal="center" vertical="center"/>
    </xf>
    <xf numFmtId="4" fontId="5" fillId="0" borderId="1" xfId="2" applyNumberFormat="1" applyFont="1" applyBorder="1" applyAlignment="1">
      <alignment horizontal="center"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3" fontId="6" fillId="0" borderId="1" xfId="2" applyNumberFormat="1" applyFont="1" applyBorder="1" applyAlignment="1">
      <alignment horizontal="center" vertical="center"/>
    </xf>
    <xf numFmtId="2" fontId="6" fillId="0" borderId="1" xfId="2" applyNumberFormat="1" applyFont="1" applyBorder="1" applyAlignment="1">
      <alignment horizontal="center" vertical="center"/>
    </xf>
    <xf numFmtId="1" fontId="6" fillId="0" borderId="1" xfId="2" applyNumberFormat="1" applyFont="1" applyBorder="1" applyAlignment="1">
      <alignment horizontal="center" vertical="center"/>
    </xf>
    <xf numFmtId="0" fontId="7" fillId="0" borderId="0" xfId="0" applyFont="1"/>
    <xf numFmtId="0" fontId="3" fillId="0" borderId="1" xfId="2" applyBorder="1" applyAlignment="1">
      <alignment horizontal="center" vertical="center" wrapText="1"/>
    </xf>
    <xf numFmtId="3" fontId="3" fillId="0" borderId="1" xfId="2" applyNumberFormat="1" applyBorder="1" applyAlignment="1">
      <alignment horizontal="center" vertical="center"/>
    </xf>
    <xf numFmtId="0" fontId="3" fillId="0" borderId="1" xfId="2" applyBorder="1" applyAlignment="1">
      <alignment horizontal="center" vertical="center"/>
    </xf>
    <xf numFmtId="166" fontId="3" fillId="0" borderId="1" xfId="2" applyNumberFormat="1" applyBorder="1" applyAlignment="1">
      <alignment horizontal="center" vertical="center" wrapText="1"/>
    </xf>
    <xf numFmtId="9" fontId="3" fillId="0" borderId="1" xfId="2" applyNumberFormat="1" applyBorder="1" applyAlignment="1">
      <alignment horizontal="center" vertical="center" wrapText="1"/>
    </xf>
    <xf numFmtId="0" fontId="5" fillId="0" borderId="1" xfId="0" applyFont="1" applyBorder="1" applyAlignment="1">
      <alignment horizontal="center" vertical="center" wrapText="1"/>
    </xf>
    <xf numFmtId="0" fontId="5" fillId="0" borderId="1" xfId="2" applyFont="1" applyBorder="1" applyAlignment="1">
      <alignment horizontal="center" vertical="center" wrapText="1"/>
    </xf>
    <xf numFmtId="0" fontId="5" fillId="0" borderId="1" xfId="2" applyFont="1" applyBorder="1">
      <alignment vertical="top"/>
    </xf>
    <xf numFmtId="0" fontId="6" fillId="0" borderId="1" xfId="2" applyFont="1" applyBorder="1" applyAlignment="1">
      <alignment horizontal="center" vertical="top"/>
    </xf>
    <xf numFmtId="0" fontId="3" fillId="0" borderId="0" xfId="2">
      <alignment vertical="top"/>
    </xf>
    <xf numFmtId="166" fontId="5" fillId="0" borderId="1" xfId="0" applyNumberFormat="1" applyFont="1" applyBorder="1" applyAlignment="1">
      <alignment horizontal="center" vertical="center"/>
    </xf>
    <xf numFmtId="166" fontId="6" fillId="0" borderId="1" xfId="0" applyNumberFormat="1" applyFont="1" applyBorder="1" applyAlignment="1">
      <alignment horizontal="center" vertical="center"/>
    </xf>
    <xf numFmtId="166" fontId="5" fillId="0" borderId="1" xfId="2" applyNumberFormat="1" applyFont="1" applyBorder="1" applyAlignment="1">
      <alignment vertical="center"/>
    </xf>
    <xf numFmtId="166" fontId="6" fillId="0" borderId="1" xfId="2" applyNumberFormat="1" applyFont="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8" fillId="0" borderId="2" xfId="2" applyFont="1" applyBorder="1" applyAlignment="1">
      <alignment vertical="center" wrapText="1"/>
    </xf>
    <xf numFmtId="0" fontId="10" fillId="0" borderId="0" xfId="0" applyFont="1" applyAlignment="1">
      <alignment horizontal="center" vertical="center" wrapText="1"/>
    </xf>
  </cellXfs>
  <cellStyles count="3">
    <cellStyle name="Normalny" xfId="0" builtinId="0"/>
    <cellStyle name="Normalny 2" xfId="2" xr:uid="{E77FC6FA-36D4-4200-8E04-771AFE2B118F}"/>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EA66F-1E90-480C-8CC4-5570A3B6C7BD}">
  <sheetPr>
    <pageSetUpPr fitToPage="1"/>
  </sheetPr>
  <dimension ref="A2:I8"/>
  <sheetViews>
    <sheetView workbookViewId="0">
      <selection activeCell="A3" sqref="A3"/>
    </sheetView>
  </sheetViews>
  <sheetFormatPr defaultRowHeight="15" x14ac:dyDescent="0.25"/>
  <cols>
    <col min="1" max="1" width="7.28515625" customWidth="1"/>
    <col min="2" max="2" width="54.5703125" customWidth="1"/>
    <col min="4" max="4" width="9.140625" customWidth="1"/>
    <col min="5" max="6" width="13.42578125" customWidth="1"/>
    <col min="8" max="8" width="13" customWidth="1"/>
    <col min="9" max="9" width="19.140625" customWidth="1"/>
  </cols>
  <sheetData>
    <row r="2" spans="1:9" x14ac:dyDescent="0.25">
      <c r="F2" s="46" t="s">
        <v>36</v>
      </c>
      <c r="G2" s="46"/>
      <c r="H2" s="46"/>
      <c r="I2" s="46"/>
    </row>
    <row r="3" spans="1:9" x14ac:dyDescent="0.25">
      <c r="A3" s="1" t="s">
        <v>37</v>
      </c>
      <c r="B3" s="1"/>
      <c r="C3" s="1"/>
      <c r="D3" s="1"/>
      <c r="E3" s="1"/>
    </row>
    <row r="4" spans="1:9" ht="56.25" customHeight="1" x14ac:dyDescent="0.25">
      <c r="A4" s="2" t="s">
        <v>0</v>
      </c>
      <c r="B4" s="3" t="s">
        <v>1</v>
      </c>
      <c r="C4" s="4" t="s">
        <v>2</v>
      </c>
      <c r="D4" s="2" t="s">
        <v>3</v>
      </c>
      <c r="E4" s="5" t="s">
        <v>4</v>
      </c>
      <c r="F4" s="6" t="s">
        <v>5</v>
      </c>
      <c r="G4" s="7" t="s">
        <v>6</v>
      </c>
      <c r="H4" s="6" t="s">
        <v>7</v>
      </c>
      <c r="I4" s="3" t="s">
        <v>8</v>
      </c>
    </row>
    <row r="5" spans="1:9" ht="65.25" customHeight="1" x14ac:dyDescent="0.25">
      <c r="A5" s="8">
        <v>1</v>
      </c>
      <c r="B5" s="9" t="s">
        <v>12</v>
      </c>
      <c r="C5" s="10">
        <v>15</v>
      </c>
      <c r="D5" s="8" t="s">
        <v>9</v>
      </c>
      <c r="E5" s="11"/>
      <c r="F5" s="41">
        <f>C5*E5</f>
        <v>0</v>
      </c>
      <c r="G5" s="12"/>
      <c r="H5" s="41">
        <f>F5*1.08</f>
        <v>0</v>
      </c>
      <c r="I5" s="8"/>
    </row>
    <row r="6" spans="1:9" ht="18.75" customHeight="1" x14ac:dyDescent="0.25">
      <c r="A6" s="8"/>
      <c r="B6" s="13" t="s">
        <v>10</v>
      </c>
      <c r="C6" s="14" t="s">
        <v>11</v>
      </c>
      <c r="D6" s="15" t="s">
        <v>11</v>
      </c>
      <c r="E6" s="16" t="s">
        <v>11</v>
      </c>
      <c r="F6" s="42">
        <f>SUM(F5)</f>
        <v>0</v>
      </c>
      <c r="G6" s="17" t="s">
        <v>11</v>
      </c>
      <c r="H6" s="42">
        <f>SUM(H5)</f>
        <v>0</v>
      </c>
      <c r="I6" s="15" t="s">
        <v>11</v>
      </c>
    </row>
    <row r="8" spans="1:9" x14ac:dyDescent="0.25">
      <c r="B8" s="45" t="s">
        <v>13</v>
      </c>
      <c r="C8" s="45"/>
      <c r="D8" s="45"/>
      <c r="E8" s="45"/>
      <c r="F8" s="45"/>
      <c r="G8" s="45"/>
      <c r="H8" s="45"/>
      <c r="I8" s="45"/>
    </row>
  </sheetData>
  <mergeCells count="2">
    <mergeCell ref="B8:I8"/>
    <mergeCell ref="F2:I2"/>
  </mergeCells>
  <pageMargins left="0.7" right="0.7" top="0.75" bottom="0.75" header="0.3" footer="0.3"/>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2C438-FC9F-484F-B876-E2383F06E00B}">
  <sheetPr>
    <pageSetUpPr fitToPage="1"/>
  </sheetPr>
  <dimension ref="A1:I14"/>
  <sheetViews>
    <sheetView workbookViewId="0">
      <selection activeCell="A3" sqref="A3"/>
    </sheetView>
  </sheetViews>
  <sheetFormatPr defaultRowHeight="15" x14ac:dyDescent="0.25"/>
  <cols>
    <col min="1" max="1" width="5.5703125" customWidth="1"/>
    <col min="2" max="2" width="45.5703125" customWidth="1"/>
    <col min="5" max="5" width="11.7109375" customWidth="1"/>
    <col min="6" max="6" width="13.5703125" customWidth="1"/>
    <col min="8" max="8" width="14.85546875" customWidth="1"/>
    <col min="9" max="9" width="30.42578125" customWidth="1"/>
  </cols>
  <sheetData>
    <row r="1" spans="1:9" x14ac:dyDescent="0.25">
      <c r="F1" s="46" t="s">
        <v>39</v>
      </c>
      <c r="G1" s="46"/>
      <c r="H1" s="46"/>
      <c r="I1" s="46"/>
    </row>
    <row r="3" spans="1:9" x14ac:dyDescent="0.25">
      <c r="A3" s="18" t="s">
        <v>38</v>
      </c>
      <c r="B3" s="30"/>
      <c r="C3" s="30"/>
      <c r="D3" s="30"/>
      <c r="E3" s="30"/>
      <c r="F3" s="30"/>
      <c r="G3" s="30"/>
      <c r="H3" s="30"/>
      <c r="I3" s="30"/>
    </row>
    <row r="4" spans="1:9" ht="67.5" customHeight="1" x14ac:dyDescent="0.25">
      <c r="A4" s="2" t="s">
        <v>0</v>
      </c>
      <c r="B4" s="3" t="s">
        <v>1</v>
      </c>
      <c r="C4" s="4" t="s">
        <v>2</v>
      </c>
      <c r="D4" s="2" t="s">
        <v>3</v>
      </c>
      <c r="E4" s="5" t="s">
        <v>4</v>
      </c>
      <c r="F4" s="6" t="s">
        <v>5</v>
      </c>
      <c r="G4" s="7" t="s">
        <v>6</v>
      </c>
      <c r="H4" s="6" t="s">
        <v>7</v>
      </c>
      <c r="I4" s="3" t="s">
        <v>8</v>
      </c>
    </row>
    <row r="5" spans="1:9" ht="36" x14ac:dyDescent="0.25">
      <c r="A5" s="19">
        <v>1</v>
      </c>
      <c r="B5" s="20" t="s">
        <v>14</v>
      </c>
      <c r="C5" s="21">
        <v>600</v>
      </c>
      <c r="D5" s="19" t="s">
        <v>15</v>
      </c>
      <c r="E5" s="22"/>
      <c r="F5" s="43">
        <f t="shared" ref="F5:F11" si="0">C5*E5</f>
        <v>0</v>
      </c>
      <c r="G5" s="23"/>
      <c r="H5" s="43">
        <f t="shared" ref="H5:H11" si="1">F5*1.08</f>
        <v>0</v>
      </c>
      <c r="I5" s="19"/>
    </row>
    <row r="6" spans="1:9" ht="36" x14ac:dyDescent="0.25">
      <c r="A6" s="19">
        <v>2</v>
      </c>
      <c r="B6" s="20" t="s">
        <v>16</v>
      </c>
      <c r="C6" s="21">
        <v>300</v>
      </c>
      <c r="D6" s="19" t="s">
        <v>15</v>
      </c>
      <c r="E6" s="22"/>
      <c r="F6" s="43">
        <f t="shared" si="0"/>
        <v>0</v>
      </c>
      <c r="G6" s="23"/>
      <c r="H6" s="43">
        <f t="shared" si="1"/>
        <v>0</v>
      </c>
      <c r="I6" s="19"/>
    </row>
    <row r="7" spans="1:9" ht="36" x14ac:dyDescent="0.25">
      <c r="A7" s="19">
        <v>3</v>
      </c>
      <c r="B7" s="20" t="s">
        <v>17</v>
      </c>
      <c r="C7" s="21">
        <v>20</v>
      </c>
      <c r="D7" s="19" t="s">
        <v>15</v>
      </c>
      <c r="E7" s="22"/>
      <c r="F7" s="43">
        <f t="shared" si="0"/>
        <v>0</v>
      </c>
      <c r="G7" s="23"/>
      <c r="H7" s="43">
        <f t="shared" si="1"/>
        <v>0</v>
      </c>
      <c r="I7" s="24"/>
    </row>
    <row r="8" spans="1:9" ht="168" x14ac:dyDescent="0.25">
      <c r="A8" s="19">
        <v>4</v>
      </c>
      <c r="B8" s="20" t="s">
        <v>18</v>
      </c>
      <c r="C8" s="21">
        <v>50</v>
      </c>
      <c r="D8" s="19" t="s">
        <v>15</v>
      </c>
      <c r="E8" s="22"/>
      <c r="F8" s="43">
        <f t="shared" si="0"/>
        <v>0</v>
      </c>
      <c r="G8" s="23"/>
      <c r="H8" s="43">
        <f t="shared" si="1"/>
        <v>0</v>
      </c>
      <c r="I8" s="24"/>
    </row>
    <row r="9" spans="1:9" ht="84" x14ac:dyDescent="0.25">
      <c r="A9" s="19">
        <v>5</v>
      </c>
      <c r="B9" s="20" t="s">
        <v>19</v>
      </c>
      <c r="C9" s="21">
        <v>10</v>
      </c>
      <c r="D9" s="19" t="s">
        <v>15</v>
      </c>
      <c r="E9" s="22"/>
      <c r="F9" s="43">
        <f t="shared" si="0"/>
        <v>0</v>
      </c>
      <c r="G9" s="23"/>
      <c r="H9" s="43">
        <f t="shared" si="1"/>
        <v>0</v>
      </c>
      <c r="I9" s="24"/>
    </row>
    <row r="10" spans="1:9" ht="204" x14ac:dyDescent="0.25">
      <c r="A10" s="19">
        <v>6</v>
      </c>
      <c r="B10" s="20" t="s">
        <v>20</v>
      </c>
      <c r="C10" s="21">
        <v>20</v>
      </c>
      <c r="D10" s="19" t="s">
        <v>15</v>
      </c>
      <c r="E10" s="22"/>
      <c r="F10" s="43">
        <f t="shared" si="0"/>
        <v>0</v>
      </c>
      <c r="G10" s="23"/>
      <c r="H10" s="43">
        <f t="shared" si="1"/>
        <v>0</v>
      </c>
      <c r="I10" s="24"/>
    </row>
    <row r="11" spans="1:9" ht="144" x14ac:dyDescent="0.25">
      <c r="A11" s="19">
        <v>7</v>
      </c>
      <c r="B11" s="20" t="s">
        <v>21</v>
      </c>
      <c r="C11" s="21">
        <v>10</v>
      </c>
      <c r="D11" s="19" t="s">
        <v>15</v>
      </c>
      <c r="E11" s="22"/>
      <c r="F11" s="43">
        <f t="shared" si="0"/>
        <v>0</v>
      </c>
      <c r="G11" s="23"/>
      <c r="H11" s="43">
        <f t="shared" si="1"/>
        <v>0</v>
      </c>
      <c r="I11" s="24"/>
    </row>
    <row r="12" spans="1:9" x14ac:dyDescent="0.25">
      <c r="A12" s="25"/>
      <c r="B12" s="26"/>
      <c r="C12" s="27" t="s">
        <v>22</v>
      </c>
      <c r="D12" s="25" t="s">
        <v>22</v>
      </c>
      <c r="E12" s="28" t="s">
        <v>22</v>
      </c>
      <c r="F12" s="44">
        <f>SUM(F5:F11)</f>
        <v>0</v>
      </c>
      <c r="G12" s="29" t="s">
        <v>22</v>
      </c>
      <c r="H12" s="44">
        <f>SUM(H5:H11)</f>
        <v>0</v>
      </c>
      <c r="I12" s="25" t="s">
        <v>22</v>
      </c>
    </row>
    <row r="14" spans="1:9" x14ac:dyDescent="0.25">
      <c r="B14" s="45" t="s">
        <v>13</v>
      </c>
      <c r="C14" s="45"/>
      <c r="D14" s="45"/>
      <c r="E14" s="45"/>
      <c r="F14" s="45"/>
      <c r="G14" s="45"/>
      <c r="H14" s="45"/>
      <c r="I14" s="45"/>
    </row>
  </sheetData>
  <mergeCells count="2">
    <mergeCell ref="B14:I14"/>
    <mergeCell ref="F1:I1"/>
  </mergeCells>
  <pageMargins left="0.7" right="0.7" top="0.75" bottom="0.75" header="0.3" footer="0.3"/>
  <pageSetup paperSize="9" scale="8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2E4DE-899E-4F5D-834F-F7C80E446F69}">
  <sheetPr>
    <pageSetUpPr fitToPage="1"/>
  </sheetPr>
  <dimension ref="A1:I8"/>
  <sheetViews>
    <sheetView workbookViewId="0">
      <selection activeCell="A3" sqref="A3"/>
    </sheetView>
  </sheetViews>
  <sheetFormatPr defaultRowHeight="15" x14ac:dyDescent="0.25"/>
  <cols>
    <col min="1" max="1" width="7" customWidth="1"/>
    <col min="2" max="2" width="37.140625" customWidth="1"/>
    <col min="6" max="6" width="14.140625" customWidth="1"/>
    <col min="8" max="8" width="14.42578125" customWidth="1"/>
    <col min="9" max="9" width="26.7109375" customWidth="1"/>
  </cols>
  <sheetData>
    <row r="1" spans="1:9" x14ac:dyDescent="0.25">
      <c r="F1" s="46" t="s">
        <v>39</v>
      </c>
      <c r="G1" s="46"/>
      <c r="H1" s="46"/>
      <c r="I1" s="46"/>
    </row>
    <row r="3" spans="1:9" x14ac:dyDescent="0.25">
      <c r="A3" s="1" t="s">
        <v>40</v>
      </c>
      <c r="B3" s="1"/>
      <c r="C3" s="1"/>
      <c r="D3" s="1"/>
      <c r="E3" s="1"/>
    </row>
    <row r="4" spans="1:9" ht="63.75" customHeight="1" x14ac:dyDescent="0.25">
      <c r="A4" s="2" t="s">
        <v>0</v>
      </c>
      <c r="B4" s="3" t="s">
        <v>1</v>
      </c>
      <c r="C4" s="4" t="s">
        <v>2</v>
      </c>
      <c r="D4" s="2" t="s">
        <v>3</v>
      </c>
      <c r="E4" s="5" t="s">
        <v>4</v>
      </c>
      <c r="F4" s="6" t="s">
        <v>5</v>
      </c>
      <c r="G4" s="7" t="s">
        <v>6</v>
      </c>
      <c r="H4" s="6" t="s">
        <v>7</v>
      </c>
      <c r="I4" s="3" t="s">
        <v>8</v>
      </c>
    </row>
    <row r="5" spans="1:9" ht="60" x14ac:dyDescent="0.25">
      <c r="A5" s="8">
        <v>1</v>
      </c>
      <c r="B5" s="9" t="s">
        <v>23</v>
      </c>
      <c r="C5" s="10">
        <v>650</v>
      </c>
      <c r="D5" s="8" t="s">
        <v>15</v>
      </c>
      <c r="E5" s="11"/>
      <c r="F5" s="41">
        <f>C5*E5</f>
        <v>0</v>
      </c>
      <c r="G5" s="12"/>
      <c r="H5" s="41">
        <f>F5*1.08</f>
        <v>0</v>
      </c>
      <c r="I5" s="8"/>
    </row>
    <row r="6" spans="1:9" ht="26.25" customHeight="1" x14ac:dyDescent="0.25">
      <c r="A6" s="8"/>
      <c r="B6" s="13" t="s">
        <v>10</v>
      </c>
      <c r="C6" s="14" t="s">
        <v>11</v>
      </c>
      <c r="D6" s="15" t="s">
        <v>11</v>
      </c>
      <c r="E6" s="16" t="s">
        <v>11</v>
      </c>
      <c r="F6" s="42">
        <f>SUM(F5)</f>
        <v>0</v>
      </c>
      <c r="G6" s="17" t="s">
        <v>11</v>
      </c>
      <c r="H6" s="42">
        <f>SUM(H5)</f>
        <v>0</v>
      </c>
      <c r="I6" s="15" t="s">
        <v>11</v>
      </c>
    </row>
    <row r="8" spans="1:9" x14ac:dyDescent="0.25">
      <c r="B8" s="45" t="s">
        <v>13</v>
      </c>
      <c r="C8" s="45"/>
      <c r="D8" s="45"/>
      <c r="E8" s="45"/>
      <c r="F8" s="45"/>
      <c r="G8" s="45"/>
      <c r="H8" s="45"/>
      <c r="I8" s="45"/>
    </row>
  </sheetData>
  <mergeCells count="2">
    <mergeCell ref="B8:I8"/>
    <mergeCell ref="F1:I1"/>
  </mergeCells>
  <pageMargins left="0.7" right="0.7" top="0.75" bottom="0.75" header="0.3" footer="0.3"/>
  <pageSetup paperSize="9" scale="9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731D-498B-47AF-B7CD-5A5FC65A3F8B}">
  <sheetPr>
    <pageSetUpPr fitToPage="1"/>
  </sheetPr>
  <dimension ref="A1:I10"/>
  <sheetViews>
    <sheetView workbookViewId="0">
      <selection activeCell="A3" sqref="A3"/>
    </sheetView>
  </sheetViews>
  <sheetFormatPr defaultRowHeight="15" x14ac:dyDescent="0.25"/>
  <cols>
    <col min="1" max="1" width="6.140625" customWidth="1"/>
    <col min="2" max="2" width="33.42578125" customWidth="1"/>
    <col min="5" max="5" width="13" customWidth="1"/>
    <col min="6" max="6" width="15.5703125" customWidth="1"/>
    <col min="8" max="8" width="15.7109375" customWidth="1"/>
    <col min="9" max="9" width="28.140625" customWidth="1"/>
  </cols>
  <sheetData>
    <row r="1" spans="1:9" x14ac:dyDescent="0.25">
      <c r="G1" s="46" t="s">
        <v>39</v>
      </c>
      <c r="H1" s="46"/>
      <c r="I1" s="46"/>
    </row>
    <row r="3" spans="1:9" x14ac:dyDescent="0.25">
      <c r="A3" s="1" t="s">
        <v>41</v>
      </c>
      <c r="B3" s="1"/>
      <c r="C3" s="1"/>
      <c r="D3" s="1"/>
      <c r="E3" s="1"/>
    </row>
    <row r="5" spans="1:9" ht="51" customHeight="1" x14ac:dyDescent="0.25">
      <c r="A5" s="2" t="s">
        <v>0</v>
      </c>
      <c r="B5" s="3" t="s">
        <v>1</v>
      </c>
      <c r="C5" s="4" t="s">
        <v>2</v>
      </c>
      <c r="D5" s="2" t="s">
        <v>3</v>
      </c>
      <c r="E5" s="5" t="s">
        <v>4</v>
      </c>
      <c r="F5" s="6" t="s">
        <v>5</v>
      </c>
      <c r="G5" s="7" t="s">
        <v>6</v>
      </c>
      <c r="H5" s="6" t="s">
        <v>7</v>
      </c>
      <c r="I5" s="3" t="s">
        <v>8</v>
      </c>
    </row>
    <row r="6" spans="1:9" ht="38.25" x14ac:dyDescent="0.25">
      <c r="A6" s="2">
        <v>1</v>
      </c>
      <c r="B6" s="31" t="s">
        <v>24</v>
      </c>
      <c r="C6" s="32">
        <v>300</v>
      </c>
      <c r="D6" s="33" t="s">
        <v>9</v>
      </c>
      <c r="E6" s="34"/>
      <c r="F6" s="34">
        <f>C6*E6</f>
        <v>0</v>
      </c>
      <c r="G6" s="35"/>
      <c r="H6" s="34">
        <f>F6*1.08</f>
        <v>0</v>
      </c>
      <c r="I6" s="3"/>
    </row>
    <row r="7" spans="1:9" ht="36" x14ac:dyDescent="0.25">
      <c r="A7" s="8">
        <v>2</v>
      </c>
      <c r="B7" s="36" t="s">
        <v>25</v>
      </c>
      <c r="C7" s="10">
        <v>300</v>
      </c>
      <c r="D7" s="8" t="s">
        <v>9</v>
      </c>
      <c r="E7" s="11"/>
      <c r="F7" s="41">
        <f>C7*E7</f>
        <v>0</v>
      </c>
      <c r="G7" s="12"/>
      <c r="H7" s="41">
        <f>F7*1.08</f>
        <v>0</v>
      </c>
      <c r="I7" s="8"/>
    </row>
    <row r="8" spans="1:9" x14ac:dyDescent="0.25">
      <c r="A8" s="8"/>
      <c r="B8" s="13" t="s">
        <v>10</v>
      </c>
      <c r="C8" s="14" t="s">
        <v>11</v>
      </c>
      <c r="D8" s="15" t="s">
        <v>11</v>
      </c>
      <c r="E8" s="16" t="s">
        <v>11</v>
      </c>
      <c r="F8" s="42">
        <f>SUM(F6:F7)</f>
        <v>0</v>
      </c>
      <c r="G8" s="17" t="s">
        <v>11</v>
      </c>
      <c r="H8" s="42">
        <f>SUM(H6:H7)</f>
        <v>0</v>
      </c>
      <c r="I8" s="15" t="s">
        <v>11</v>
      </c>
    </row>
    <row r="10" spans="1:9" x14ac:dyDescent="0.25">
      <c r="B10" s="45" t="s">
        <v>13</v>
      </c>
      <c r="C10" s="45"/>
      <c r="D10" s="45"/>
      <c r="E10" s="45"/>
      <c r="F10" s="45"/>
      <c r="G10" s="45"/>
      <c r="H10" s="45"/>
      <c r="I10" s="45"/>
    </row>
  </sheetData>
  <mergeCells count="2">
    <mergeCell ref="B10:I10"/>
    <mergeCell ref="G1:I1"/>
  </mergeCells>
  <pageMargins left="0.7" right="0.7" top="0.75" bottom="0.75" header="0.3" footer="0.3"/>
  <pageSetup paperSize="9" scale="9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A8E15-0EA3-43CE-99A3-3FEE615DE190}">
  <sheetPr>
    <pageSetUpPr fitToPage="1"/>
  </sheetPr>
  <dimension ref="A1:J16"/>
  <sheetViews>
    <sheetView tabSelected="1" workbookViewId="0">
      <selection activeCell="A3" sqref="A3"/>
    </sheetView>
  </sheetViews>
  <sheetFormatPr defaultRowHeight="15" x14ac:dyDescent="0.25"/>
  <cols>
    <col min="1" max="1" width="5.5703125" customWidth="1"/>
    <col min="2" max="2" width="30" customWidth="1"/>
    <col min="3" max="3" width="15" customWidth="1"/>
    <col min="5" max="5" width="13.28515625" customWidth="1"/>
    <col min="6" max="6" width="15.5703125" customWidth="1"/>
    <col min="8" max="8" width="17.7109375" customWidth="1"/>
    <col min="9" max="9" width="33.7109375" customWidth="1"/>
  </cols>
  <sheetData>
    <row r="1" spans="1:10" x14ac:dyDescent="0.25">
      <c r="H1" s="46" t="s">
        <v>36</v>
      </c>
      <c r="I1" s="46"/>
    </row>
    <row r="3" spans="1:10" x14ac:dyDescent="0.25">
      <c r="A3" s="18" t="s">
        <v>42</v>
      </c>
    </row>
    <row r="4" spans="1:10" ht="41.25" customHeight="1" x14ac:dyDescent="0.25">
      <c r="A4" s="2" t="s">
        <v>0</v>
      </c>
      <c r="B4" s="3" t="s">
        <v>1</v>
      </c>
      <c r="C4" s="4" t="s">
        <v>2</v>
      </c>
      <c r="D4" s="2" t="s">
        <v>3</v>
      </c>
      <c r="E4" s="5" t="s">
        <v>4</v>
      </c>
      <c r="F4" s="6" t="s">
        <v>5</v>
      </c>
      <c r="G4" s="7" t="s">
        <v>6</v>
      </c>
      <c r="H4" s="6" t="s">
        <v>7</v>
      </c>
      <c r="I4" s="3" t="s">
        <v>26</v>
      </c>
    </row>
    <row r="5" spans="1:10" ht="27.75" customHeight="1" x14ac:dyDescent="0.25">
      <c r="A5" s="19">
        <v>1</v>
      </c>
      <c r="B5" s="37" t="s">
        <v>27</v>
      </c>
      <c r="C5" s="21">
        <v>165000</v>
      </c>
      <c r="D5" s="19" t="s">
        <v>28</v>
      </c>
      <c r="E5" s="22"/>
      <c r="F5" s="43">
        <f t="shared" ref="F5:F10" si="0">C5*E5</f>
        <v>0</v>
      </c>
      <c r="G5" s="23"/>
      <c r="H5" s="43">
        <f t="shared" ref="H5:H10" si="1">F5*(1+G5)</f>
        <v>0</v>
      </c>
      <c r="I5" s="19"/>
    </row>
    <row r="6" spans="1:10" ht="27.75" customHeight="1" x14ac:dyDescent="0.25">
      <c r="A6" s="19">
        <v>2</v>
      </c>
      <c r="B6" s="37" t="s">
        <v>29</v>
      </c>
      <c r="C6" s="21">
        <v>22000</v>
      </c>
      <c r="D6" s="19" t="s">
        <v>28</v>
      </c>
      <c r="E6" s="22"/>
      <c r="F6" s="43">
        <f t="shared" si="0"/>
        <v>0</v>
      </c>
      <c r="G6" s="23"/>
      <c r="H6" s="43">
        <f t="shared" si="1"/>
        <v>0</v>
      </c>
      <c r="I6" s="19"/>
    </row>
    <row r="7" spans="1:10" ht="25.5" customHeight="1" x14ac:dyDescent="0.25">
      <c r="A7" s="19">
        <v>3</v>
      </c>
      <c r="B7" s="37" t="s">
        <v>30</v>
      </c>
      <c r="C7" s="21">
        <v>30000</v>
      </c>
      <c r="D7" s="19" t="s">
        <v>28</v>
      </c>
      <c r="E7" s="22"/>
      <c r="F7" s="43">
        <f t="shared" si="0"/>
        <v>0</v>
      </c>
      <c r="G7" s="23"/>
      <c r="H7" s="43">
        <f t="shared" si="1"/>
        <v>0</v>
      </c>
      <c r="I7" s="19"/>
    </row>
    <row r="8" spans="1:10" ht="27.75" customHeight="1" x14ac:dyDescent="0.25">
      <c r="A8" s="19">
        <v>4</v>
      </c>
      <c r="B8" s="37" t="s">
        <v>31</v>
      </c>
      <c r="C8" s="21">
        <v>14500</v>
      </c>
      <c r="D8" s="19" t="s">
        <v>28</v>
      </c>
      <c r="E8" s="22"/>
      <c r="F8" s="43">
        <f t="shared" si="0"/>
        <v>0</v>
      </c>
      <c r="G8" s="23"/>
      <c r="H8" s="43">
        <f t="shared" si="1"/>
        <v>0</v>
      </c>
      <c r="I8" s="19"/>
    </row>
    <row r="9" spans="1:10" ht="24.75" customHeight="1" x14ac:dyDescent="0.25">
      <c r="A9" s="19">
        <v>5</v>
      </c>
      <c r="B9" s="37" t="s">
        <v>32</v>
      </c>
      <c r="C9" s="21">
        <v>1400</v>
      </c>
      <c r="D9" s="19" t="s">
        <v>28</v>
      </c>
      <c r="E9" s="22"/>
      <c r="F9" s="43">
        <f t="shared" si="0"/>
        <v>0</v>
      </c>
      <c r="G9" s="23"/>
      <c r="H9" s="43">
        <f t="shared" si="1"/>
        <v>0</v>
      </c>
      <c r="I9" s="19"/>
    </row>
    <row r="10" spans="1:10" ht="33" customHeight="1" x14ac:dyDescent="0.25">
      <c r="A10" s="19">
        <v>6</v>
      </c>
      <c r="B10" s="37" t="s">
        <v>33</v>
      </c>
      <c r="C10" s="21">
        <v>300</v>
      </c>
      <c r="D10" s="19" t="s">
        <v>28</v>
      </c>
      <c r="E10" s="22"/>
      <c r="F10" s="43">
        <f t="shared" si="0"/>
        <v>0</v>
      </c>
      <c r="G10" s="23"/>
      <c r="H10" s="43">
        <f t="shared" si="1"/>
        <v>0</v>
      </c>
      <c r="I10" s="19"/>
    </row>
    <row r="11" spans="1:10" x14ac:dyDescent="0.25">
      <c r="A11" s="38"/>
      <c r="B11" s="26" t="s">
        <v>10</v>
      </c>
      <c r="C11" s="39" t="s">
        <v>22</v>
      </c>
      <c r="D11" s="39"/>
      <c r="E11" s="25" t="s">
        <v>22</v>
      </c>
      <c r="F11" s="44">
        <f>SUM(F5:F10)</f>
        <v>0</v>
      </c>
      <c r="G11" s="29" t="s">
        <v>22</v>
      </c>
      <c r="H11" s="44">
        <f>SUM(H5:H10)</f>
        <v>0</v>
      </c>
      <c r="I11" s="39" t="s">
        <v>22</v>
      </c>
    </row>
    <row r="12" spans="1:10" ht="75" customHeight="1" x14ac:dyDescent="0.25">
      <c r="A12" s="40"/>
      <c r="B12" s="47" t="s">
        <v>34</v>
      </c>
      <c r="C12" s="47"/>
      <c r="D12" s="47"/>
      <c r="E12" s="47"/>
      <c r="F12" s="47"/>
      <c r="G12" s="47"/>
      <c r="H12" s="47"/>
      <c r="I12" s="47"/>
      <c r="J12" s="47"/>
    </row>
    <row r="14" spans="1:10" x14ac:dyDescent="0.25">
      <c r="B14" s="48" t="s">
        <v>35</v>
      </c>
      <c r="C14" s="48"/>
      <c r="D14" s="48"/>
      <c r="E14" s="48"/>
      <c r="F14" s="48"/>
      <c r="G14" s="48"/>
      <c r="H14" s="48"/>
      <c r="I14" s="48"/>
    </row>
    <row r="15" spans="1:10" x14ac:dyDescent="0.25">
      <c r="B15" s="48"/>
      <c r="C15" s="48"/>
      <c r="D15" s="48"/>
      <c r="E15" s="48"/>
      <c r="F15" s="48"/>
      <c r="G15" s="48"/>
      <c r="H15" s="48"/>
      <c r="I15" s="48"/>
    </row>
    <row r="16" spans="1:10" x14ac:dyDescent="0.25">
      <c r="B16" s="48"/>
      <c r="C16" s="48"/>
      <c r="D16" s="48"/>
      <c r="E16" s="48"/>
      <c r="F16" s="48"/>
      <c r="G16" s="48"/>
      <c r="H16" s="48"/>
      <c r="I16" s="48"/>
    </row>
  </sheetData>
  <mergeCells count="3">
    <mergeCell ref="B12:J12"/>
    <mergeCell ref="B14:I16"/>
    <mergeCell ref="H1:I1"/>
  </mergeCells>
  <pageMargins left="0.7" right="0.7" top="0.75" bottom="0.75" header="0.3" footer="0.3"/>
  <pageSetup paperSize="9" scale="8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część 1</vt:lpstr>
      <vt:lpstr>część 2</vt:lpstr>
      <vt:lpstr>część 3</vt:lpstr>
      <vt:lpstr>część 4</vt:lpstr>
      <vt:lpstr>część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Woźniak</dc:creator>
  <cp:lastModifiedBy>Agata Szulczyk</cp:lastModifiedBy>
  <cp:lastPrinted>2025-05-07T09:19:55Z</cp:lastPrinted>
  <dcterms:created xsi:type="dcterms:W3CDTF">2025-04-28T06:02:37Z</dcterms:created>
  <dcterms:modified xsi:type="dcterms:W3CDTF">2025-05-07T12:32:04Z</dcterms:modified>
</cp:coreProperties>
</file>