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wuzdzilo\Desktop\24 Endoprotezy\"/>
    </mc:Choice>
  </mc:AlternateContent>
  <xr:revisionPtr revIDLastSave="0" documentId="13_ncr:1_{71CA6F02-490B-4E20-8E35-06A78AD9E8C2}" xr6:coauthVersionLast="47" xr6:coauthVersionMax="47" xr10:uidLastSave="{00000000-0000-0000-0000-000000000000}"/>
  <bookViews>
    <workbookView xWindow="-120" yWindow="-120" windowWidth="24240" windowHeight="13140" tabRatio="500" firstSheet="6" activeTab="13" xr2:uid="{00000000-000D-0000-FFFF-FFFF00000000}"/>
  </bookViews>
  <sheets>
    <sheet name="Część 1" sheetId="1" r:id="rId1"/>
    <sheet name="Czesc 2" sheetId="2" r:id="rId2"/>
    <sheet name="Czesc 3" sheetId="3" r:id="rId3"/>
    <sheet name="Czesc 4" sheetId="4" r:id="rId4"/>
    <sheet name="Czesc 5" sheetId="5" r:id="rId5"/>
    <sheet name="Czesc 6" sheetId="6" r:id="rId6"/>
    <sheet name="Czesc 7" sheetId="7" r:id="rId7"/>
    <sheet name="Czesc 8" sheetId="8" r:id="rId8"/>
    <sheet name="Czesc 9" sheetId="9" r:id="rId9"/>
    <sheet name="Czesc 10" sheetId="10" r:id="rId10"/>
    <sheet name="Czesc 11" sheetId="11" r:id="rId11"/>
    <sheet name="Czesc 12" sheetId="12" r:id="rId12"/>
    <sheet name="Czesc 13" sheetId="13" r:id="rId13"/>
    <sheet name="Czesc 14" sheetId="14" r:id="rId14"/>
  </sheets>
  <definedNames>
    <definedName name="_xlnm.Print_Area" localSheetId="0">'Część 1'!$A$1:$K$38</definedName>
    <definedName name="_xlnm.Print_Titles" localSheetId="4">'Czesc 5'!$3:$4</definedName>
    <definedName name="_xlnm.Print_Titles" localSheetId="6">'Czesc 7'!$3:$4</definedName>
    <definedName name="_xlnm.Print_Titles" localSheetId="0">'Część 1'!$2:$2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6" i="14" l="1"/>
  <c r="F7" i="14"/>
  <c r="F8" i="14"/>
  <c r="F9" i="14"/>
  <c r="F10" i="14"/>
  <c r="F11" i="14"/>
  <c r="F12" i="14"/>
  <c r="F13" i="14"/>
  <c r="F14" i="14"/>
  <c r="F15" i="14"/>
  <c r="F5" i="14"/>
  <c r="F10" i="13"/>
  <c r="F11" i="13"/>
  <c r="F12" i="13"/>
  <c r="F13" i="13"/>
  <c r="F14" i="13"/>
  <c r="F9" i="13"/>
  <c r="F6" i="13"/>
  <c r="F7" i="13"/>
  <c r="F5" i="13"/>
  <c r="F15" i="13" s="1"/>
  <c r="F5" i="8"/>
  <c r="F12" i="8" s="1"/>
  <c r="F6" i="6"/>
  <c r="F7" i="6"/>
  <c r="F8" i="6"/>
  <c r="F9" i="6"/>
  <c r="F10" i="6"/>
  <c r="F11" i="6"/>
  <c r="F5" i="6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5" i="5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7" i="4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7" i="3"/>
  <c r="F8" i="2"/>
  <c r="F9" i="2"/>
  <c r="F10" i="2"/>
  <c r="F11" i="2"/>
  <c r="F12" i="2"/>
  <c r="F13" i="2"/>
  <c r="F14" i="2"/>
  <c r="F15" i="2"/>
  <c r="F34" i="2" s="1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7" i="2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6" i="1"/>
  <c r="F25" i="1" s="1"/>
  <c r="F6" i="12"/>
  <c r="F6" i="11"/>
  <c r="F6" i="10"/>
  <c r="F7" i="9"/>
  <c r="D25" i="5"/>
  <c r="D24" i="5"/>
  <c r="D9" i="5"/>
  <c r="D17" i="5" s="1"/>
  <c r="F16" i="14" l="1"/>
  <c r="F35" i="7"/>
  <c r="F12" i="6"/>
  <c r="F23" i="4"/>
  <c r="F27" i="3"/>
  <c r="F27" i="5"/>
</calcChain>
</file>

<file path=xl/sharedStrings.xml><?xml version="1.0" encoding="utf-8"?>
<sst xmlns="http://schemas.openxmlformats.org/spreadsheetml/2006/main" count="780" uniqueCount="291">
  <si>
    <t>Formularz asortymentowo – cenowy</t>
  </si>
  <si>
    <t>Część 1 - Materiały zespalające złamania kości - gwoździe śródszpikowe</t>
  </si>
  <si>
    <t>Lp</t>
  </si>
  <si>
    <t>Przedmiot zamówienia</t>
  </si>
  <si>
    <t>J.m.</t>
  </si>
  <si>
    <t>Ilość</t>
  </si>
  <si>
    <t>Cena jednostkowa brutto</t>
  </si>
  <si>
    <t>Wartość brutto</t>
  </si>
  <si>
    <t>Stawka VAT</t>
  </si>
  <si>
    <t>Producent</t>
  </si>
  <si>
    <t>Nr katalogowy</t>
  </si>
  <si>
    <t>X</t>
  </si>
  <si>
    <t>/w zł/</t>
  </si>
  <si>
    <t>/w %/</t>
  </si>
  <si>
    <t>Gwóźdź śródszpikowy krętarzowy typu Gamma, tytanowy w wersji kaniulowanej Ø 10-12 mm, L=180-200 mm. Blokowany w części bliższej śrubą zespalającą  i opcjonalnie dodatkowo pinem antyrotacyjnym</t>
  </si>
  <si>
    <t>szt.</t>
  </si>
  <si>
    <t>Gwóźdź śródszpikowy krętarzowy typu Gamma, tytanowy w wersji kaniulowanej Ø 10-12 mm, L= 340-420 mm. Blokowany w części bliższej śrubą zespalającą  i opcjonalnie dodatkowo pinem antyrotacyjnym</t>
  </si>
  <si>
    <t>Śruba zespalająca  Ø 11mm  L= 80-120mm</t>
  </si>
  <si>
    <t>Pin antyrotacyjny Ø 6,5 mm</t>
  </si>
  <si>
    <t>Wkręt blokujący Ø 4,5 mm.</t>
  </si>
  <si>
    <t xml:space="preserve">Śruba zaślepiająca i kompresyjna </t>
  </si>
  <si>
    <t xml:space="preserve">Gwóźdź  śródszpikowy blokowany do kości udowej typu LFN – tytanowy, kaniulowany z proksymalnym ugięciem umożliwiającym założenie z dostępu bocznego w stosunku do szczytu krętarza większego, Ø 10 – 12 mm, dł. 340 – 440 mm. </t>
  </si>
  <si>
    <t xml:space="preserve">Gwóźdź śródszpikowy piszczelowy - tytanowy, Ø 8-11mm, dł. 285-390mm w wersji kaniulowanej.   </t>
  </si>
  <si>
    <t xml:space="preserve">Gwóźdź śródszpikowy ramienny rekonstrukcyjny, kaniulowany, tytanowy w wersji krótkiej -150mm Ø 8-9mm oraz długiej 180-280mm Ø 7-9mm. </t>
  </si>
  <si>
    <t>Gwóźdź śródszpikowy udowy wsteczny, tytanowy  przeznaczony do leczenia złamań kości udowej. Długość od 200 do 360mm , Ø10 do12mm  w wersji kaniulowanej. W komplecie z elemenami blokującymi</t>
  </si>
  <si>
    <t>kpl</t>
  </si>
  <si>
    <t>Gwóźdź śródszpikowy piszczelowy - odpiętowy, anatomiczny umożliwiający wykonanie artoprotezy stawu skokowego. W komplecie z elemenami blokującymi</t>
  </si>
  <si>
    <t>Gwóźdź śródszpikowy do kości strzałkowej z elementami blokującymi</t>
  </si>
  <si>
    <t xml:space="preserve">Wkręty tytanowe blokujące bliższe lub dalsze do w/w gwoździ </t>
  </si>
  <si>
    <t>Wkręty blokujące doszyjkowe dla gwoździa udowego</t>
  </si>
  <si>
    <t>Śruba zaślepiająca lub kompresyjna dla w/w gwoździ</t>
  </si>
  <si>
    <t xml:space="preserve">Gwóźdź śródszpikowy elastyczny dla dzieci </t>
  </si>
  <si>
    <t>Śruba zaślepiająca do gwoździ elastycznych</t>
  </si>
  <si>
    <t>Rozwiertak szpikowy  Ø 6,0 – 15,0 mm  - DIN</t>
  </si>
  <si>
    <t>Drut prowadzący rozwiertak – prosty 2,5 -3,0 mm, L=600-1000mm</t>
  </si>
  <si>
    <t>Razem</t>
  </si>
  <si>
    <t>x</t>
  </si>
  <si>
    <t>Wymagania dodatkowe:</t>
  </si>
  <si>
    <t xml:space="preserve">1) Wykonawca użyczy nieodpłatnie na czas trwania umowy instrumentaria do implantacji gwoździ śródszpikowych oraz na dwa lata po wygaśnięciu umowy narzędzia do usunięcia w/w implantów </t>
  </si>
  <si>
    <t>2) Wykonawca utworzy u Zamawiającego “bank” gwoździ śródszpikowych oraz elementów blokujących w wersji sterylnej w zakresie asortymentowym i wymiarowym ustalonym między stronami.</t>
  </si>
  <si>
    <t>3) Wykonawca zobowiązany jest dostarczyć strony katalogowe z opisami technicznymi oferowanych przedmiotów zamówienia</t>
  </si>
  <si>
    <t>4) Zamawiający wymaga zapewnienia szkolenia personelu w zakresie technik operacyjnych z zastosowaniem zamawianych implantów.</t>
  </si>
  <si>
    <t>5) Wykonawca użyczy nieodpłatnie na czas trwania umowy szafę z szufladami i wkładami do przechowywania sterylnych implantów</t>
  </si>
  <si>
    <t>………………………………………….</t>
  </si>
  <si>
    <t>data</t>
  </si>
  <si>
    <t>Część 2 - Materiały zespalające złamania kości - płytki blokowane</t>
  </si>
  <si>
    <t>System płytek blokowanych do dalszej nasady kości promieniowej. Wersja dłoniowa i grzbietowa.</t>
  </si>
  <si>
    <t>System płytek blokowanych do  bliższej nasady kości promieniowej. Wersja główkowa i trzonowa</t>
  </si>
  <si>
    <t>Płytka kształtowa blokowana do kości łokciowej - dalsza</t>
  </si>
  <si>
    <t xml:space="preserve">Wkręt tytanowy korowy Ø 2,7 mm  L=10-30mm </t>
  </si>
  <si>
    <t xml:space="preserve">Wkręt tytanowy blokowany samogwintujący  Ø 2,4 mm, L=10-30mm </t>
  </si>
  <si>
    <t>Wkręt blokowany VA  z gwintowaną główką Ø 2,4mm, L= 10-30 mm</t>
  </si>
  <si>
    <t>Płytka blokowana tytanowa do dalszej nasady kości promieniowej implatowana z dostępu dłoniowego – rewizyjna,  prawa i lewa</t>
  </si>
  <si>
    <t xml:space="preserve">Płytka tytanowa blokująco – kompresyjna, rekonstrukcyjna prosta. Płytka posiada podcięcia na bokach ułatwiające kształtowanie. </t>
  </si>
  <si>
    <t xml:space="preserve">Płytka tytanowa wąska prosta blokowana, kompresyjna  z ograniczonym kontaktem z możliwością dwukierunkowej kompresji. </t>
  </si>
  <si>
    <t xml:space="preserve">Płytka tytanowa kształtowa, blokowana do bliższej nasady kości ramiennej. </t>
  </si>
  <si>
    <t xml:space="preserve">Płytka tytanowa, kształtowa, blokowana do dalszej nasady kości ramiennej, zakładana od strony przyśrodkowej lub grzbietowo – bocznej. Wersja prawa/ lewa. </t>
  </si>
  <si>
    <t xml:space="preserve">Płytka kształtowa, blokowana, tytanowa, wąska ”L”, do bliższej nasady kości piszczelowej zakładana od strony bocznej. W części trzonowej od 4 do 10 otworów blokowanych. </t>
  </si>
  <si>
    <t xml:space="preserve">Płytka tytanowa, anatomiczna, o kształcie zmniejszającym kontakt z kością, blokująco - kompresyjna do bliższej nasady kości piszczelowej od strony przyśrodkowej „T”, lewa i prawa. </t>
  </si>
  <si>
    <t xml:space="preserve">Płytka tytanowa, kształtowa, blokowana do obojczyka z hakiem lub anatomiczna "S" i trzonowa. </t>
  </si>
  <si>
    <t xml:space="preserve">Płytka tytanowa anatomiczna, blokowana do stabilizacji wyrostka łokciowego. Wersja prawa/ lewa. </t>
  </si>
  <si>
    <t>Płytka tytanowa kształtowa, blokowana do dalszej nasady kości piszczelowej, zakładana od strony przyśrodkowej lub przednio – bocznej. Wersja prawa/lewa. W części trzonowej od 4 do 8 otworów.</t>
  </si>
  <si>
    <t>Płytka blokowana na górną, tylną krawędź kości piszczelowej</t>
  </si>
  <si>
    <t xml:space="preserve">Płytka tytanowa kształtowa, blokowana  do dalszej nasady kości strzałowej na stronę boczną kości. </t>
  </si>
  <si>
    <t>Wkręt korowy, tytanowy, samogwintujący  Ø3,5 mm ,L= 12 - 70 mm</t>
  </si>
  <si>
    <t>Wkręt blokowany, tytanowy, samogwintujący  Ø3,5 mm ,L= 12 - 80 mm</t>
  </si>
  <si>
    <t>Wkręt blokowany VA  z gwintowaną główką Ø 3,5mm 14- 60 mm</t>
  </si>
  <si>
    <t>Płytka anatomiczna, blokowana, tytanowa kłykciowa do kości piszczelowej lub udowej.</t>
  </si>
  <si>
    <t>Płytka kształtowa, blokowana, tytanowa do bliższej nasady kości udowej, prawa/lewa, minimum 3 otwory wielokierunkowe w tym dwa pod wkręty blokujące kaniulowane 7,3 mm</t>
  </si>
  <si>
    <t xml:space="preserve">Płytka prosta blokowana, wąska lub szeroka, tytanowa, kompresyjna z ograniczonym kontaktem. </t>
  </si>
  <si>
    <t xml:space="preserve">Wkręt tytanowy korowy Ø 4,5 mm samogwintujący  L=20-70mm </t>
  </si>
  <si>
    <t>Wkręt tytanowy blokowany samogwintujący  Ø 5,0 mm, L=20-70mm</t>
  </si>
  <si>
    <t>Wkręt blokowany tytanowy kaniulowany Ø 7,3 mm  L= 60 -110 mm</t>
  </si>
  <si>
    <t>1) Wykonawca użyczy nieodpłatnie na czas trwania umowy instrumentaria do implantacji płytek blokowanych oraz na dwa lata po wygaśnięciu umowy narzędzia do usunięcia w/w implantów oraz wkrętów z płytek blokowanych.</t>
  </si>
  <si>
    <t>2) Wykonawca użyczy nieodpłatnie na czas trwania umowy narzędzia do usuwania wkrętów z płytek blokowanych.</t>
  </si>
  <si>
    <t xml:space="preserve">3) Wykonawca utworzy u Zamawiającego “bank” płytek blokowanych, oraz elementów blokujących w wersji sterylnej  w zakresie asortymentowym i wymiarowym ustalonym między stronami.
</t>
  </si>
  <si>
    <t>4) Wykonawca zobowiązany jest dostarczyć strony katalogowe z opisami technicznymi oferowanych przedmiotów zamówienia</t>
  </si>
  <si>
    <t>5) Zamawiający wymaga zapewnienia szkolenia personelu w zakresie technik operacyjnych z zastosowaniem zamawianych implantów.</t>
  </si>
  <si>
    <t>6) Wykonawca użyczy nieodpłatnie na czas trwania umowy szafę z szufladami i wkładami do przechowywania sterylnych implantów</t>
  </si>
  <si>
    <t xml:space="preserve">Część 3 - Materiały do zespalania złamań kości </t>
  </si>
  <si>
    <t xml:space="preserve">Modułowy implant do zespolenia głowy kości promieniowej, dwuczęściowy. Część główkowa dostępna w minimum 3 rozmiarach. Moduły połączone na zasadzie przegubu kulistego, umożliwiając ruchy rotacyjne w zakresie kątowym + 150 </t>
  </si>
  <si>
    <t xml:space="preserve">Płyta ustalająca DHS/DCS samodociskowa - część szyjkowa 25/38mm. Standardowe o długości płyt DHS  2 - 20 otworów i DCS  4 - 20 otworów.   Kąt szyjkowy w przedziale 135 - 145 st. </t>
  </si>
  <si>
    <t>Śruba zespalająca Ø 12,5 lub 16,0mm</t>
  </si>
  <si>
    <t xml:space="preserve">Śruba kompresyjna </t>
  </si>
  <si>
    <t xml:space="preserve">Wkręt podskokowy Ø 8,0 – 12,0mm  w wersji kaniulowanej, tytanowy do stopy płasko-koślawej. Wprowadzane do zatoki stępu pod kontrolą rtg z dostępu nieinwazyjnego. Na części korekcyjnej stożkowaty kształt implantu.                                                         </t>
  </si>
  <si>
    <t>Płytka udowa bliższa do złamań okołoprotezowych -  wersja lewa i prawa.</t>
  </si>
  <si>
    <t>Drut/linka do cerklarzu Ø2,0mm x 600mm.wykonana ze splotu włókienkowego zapewniający wysoką elastyczność i wytrzymałość implantu, wyposażona w zacisk śrubowy linki umożliwiający poluzowanie lub korektę ustawienia i siły naciągu linki.</t>
  </si>
  <si>
    <t xml:space="preserve">Gwóźdź śródszpikowy udowy kondylarny uniwersalny, tytanowy  przeznaczony do leczenia złamań kości udowej. Używany przy metodzie wstecznej. Długość od 200 do 360mm , Ø10 do12mm  w wersji kaniulowanej.  W części bliższej posiadający min. 3 otwory w co najmniej 2 płaszczyznach. W części dalszej blokowany wkrętami Ø 6,5mm z nakrętką lub zestawem blokującym z gniazdami typu torks. </t>
  </si>
  <si>
    <t xml:space="preserve">Gwóźdź śródszpikowy piszczelowy - odpiętowy, anatomiczny umożliwiający wykonanie artoprotezy stawu skokowego. Wersja prawy i lewy Ø10 ; 11 i 12mm blokowany wkrętami Ø 5,0 lub 5,5mm.                                                                       </t>
  </si>
  <si>
    <t>Gwóźdź śródszpikowy piszczelowy - tytanowy. Długość 285-390mm, Ø 8-11mm, w wersji kaniulowanej.   Instrumentarium zapewniające wykonanie implantacji metodą nadrzepkową. W komplecie elementy blokujące</t>
  </si>
  <si>
    <t xml:space="preserve">Płytka stalowa rekonstrukcyjna prosta, blokowana, z przewężeniami ułatwiającymi dopasowanie płytki do właściwej anatomii oraz płytka łukowa do miednicy R88 i R108 </t>
  </si>
  <si>
    <t xml:space="preserve">Wkręt blokowany, stalowy  Ø 3,5mm ,  L= 12 – 80 mm. </t>
  </si>
  <si>
    <t>Wkręt korowy, stalowy Ø 3,5 lub 4,5 mm ,  L= 12 – 80 mm.</t>
  </si>
  <si>
    <t>Płytka blokowana do usztywnienia stawu skokowego w minimum pięciu rozmiarach.</t>
  </si>
  <si>
    <t xml:space="preserve">Płytka śródkostna blokowana do korekcji pierwszej kości śródstopia. Płytka posiadająca część śródkostną wprowadzaną w kanał szpikowy kości. Wersja prawa i lewa. </t>
  </si>
  <si>
    <t>Płytka klinowa do otwartej osteotomii korekcyjnej części bliższej kości piszczelowej. Na stronie bocznej posiadająca przynajmniej 7 różnych rozmiarów stożkowego klina w przedziale 5 - 15mm. Materiał stal lub tytan.</t>
  </si>
  <si>
    <t>Opaska zaciskowa udowa - pojedyńcza</t>
  </si>
  <si>
    <t>Opaska uciskowa dł. 5m szer. 6; 8 lub 10cm</t>
  </si>
  <si>
    <t>Syntetyczny materiał kościozastępczy, 100% fosforan trójwapniowy  w postaci granulek o rozmiarze 3-4 mm w opakowaniu 10 lub 20g do uzupełniania ubytków kostnych, porowatość 90%; wielkość mikroporów: 300–500 μm</t>
  </si>
  <si>
    <t>Syntetyczny materiał kościozastępczy, 100% fosforan trójwapniowy  w postaci bloczków o rozmiarze 8x8x20 i 15x15x30mm lub klinów o rozmiarze 8-10-12x25x30mm do uzupełniania ubytków kostnych, porowatość 80%; wielkość mikroporów: 300–500 μm</t>
  </si>
  <si>
    <t>1) Wykonawca użyczy nieodpłatnie na czas trwania umowy instrumentaria do implantacji gwoździ śródszpikowych i DHS/DCS oraz na rok po wygaśnięciu umowy instrumentaria do usunięcia w/w implantów.</t>
  </si>
  <si>
    <t>2) Wykonawca użyczy nieodpłatnie na czas trwania umowy narzędzia do implantacji i do usunięcia  wkrętów z płytek blokowanych.</t>
  </si>
  <si>
    <t xml:space="preserve">3) Wykonawca utworzy u Zamawiającego “bank” płytek blokowanych, płyt i śrub zespalających DHS/DCS w zakresie 
asortymentowym i wymiarowym ustalonym między stronami.
</t>
  </si>
  <si>
    <t>4) Wykonawca utworzy u Zamawiającego “bank” gwoździ śródszpikowych i elementów blokujących w wersji sterylnej w zakresie asortymentowym i wymiarowym ustalonym między stronami.</t>
  </si>
  <si>
    <t>5) Wykonawca zobowiązany jest dostarczyć strony katalogowe z opisami technicznymi oferowanych przedmiotów zamówienia</t>
  </si>
  <si>
    <t>6) Zamawiający wymaga zapewnienia szkolenia personelu w zakresie technik operacyjnych z zastosowaniem zamawianych implantów.</t>
  </si>
  <si>
    <t>Część 4 - Materiały zespalające złamania kości - wkręty, groty i druty</t>
  </si>
  <si>
    <t xml:space="preserve">Wkręt kaniulowany kompresyjny, samowiercący, typu Herbert, </t>
  </si>
  <si>
    <t>Wkręt kaniulowany kompresyjny, samowiercący z gniazdem typu torx, Ø 4,5 lub 6,5mm</t>
  </si>
  <si>
    <t>Wkręt kaniulowany samowiercący, samogwintujący -  stożkowy Ø 3,0/4,2 lub 4,0/5,0mm do leczenia kości śródstopia w technice małoinwazyjnej</t>
  </si>
  <si>
    <t>Wkręt korowy Ø 2,7; 3,5 lub 4,5mm - samogwintujący, stal lub tytan</t>
  </si>
  <si>
    <t>Wkręt gąbczasty Ø 6,5mm – pełny gwint lub 16/32 mm, stal lub tytan</t>
  </si>
  <si>
    <t>Wkręt kostkowy Ø 4,5mm - samogwintujący</t>
  </si>
  <si>
    <t>Wkręt łódkowaty Ø 3,5-4,0 mm- samogwintujący, stal lub tytan</t>
  </si>
  <si>
    <t xml:space="preserve">Wkręt kaniulowany gąbczasty Ø 4,5 i 5,0 mm, stal lub tytan </t>
  </si>
  <si>
    <t>Wkręt kaniulowy Ø 7,0 mm, stal lub tytan</t>
  </si>
  <si>
    <t>Podkładki do w/w wkrętów - stal lub tytan</t>
  </si>
  <si>
    <t xml:space="preserve">Grot Steinmanna - Grucy </t>
  </si>
  <si>
    <t>Wiertła spiralne Ø 3,2; 4,5 dł. 180-250mm</t>
  </si>
  <si>
    <t>Wiertła kaniulowe do w/w wkrętów</t>
  </si>
  <si>
    <t xml:space="preserve">Drut typu  Kirschnera Ø 1,0-3,0mm  dł 150- 310mm </t>
  </si>
  <si>
    <t xml:space="preserve">Drut typu  Kirschnera gwintowany  Ø 2,0-3,0mm dł 150-210mm </t>
  </si>
  <si>
    <t>Drut plastyczny Ø 0,6 - 2,0mm x 10 mb</t>
  </si>
  <si>
    <t>1) Wykonawca zobowiązany jest dostarczyć strony katalogowe z opisami technicznymi oferowanych przedmiotów zamówienia</t>
  </si>
  <si>
    <t>2) Zamawiający wymaga zapewnienia szkolenia personelu w zakresie technik operacyjnych z zastosowaniem zamawianych implantów.</t>
  </si>
  <si>
    <t>3) Wykonawca użyczy nieodpłatnie na czas trwania umowy narzędzia do implantacji wkrętów kaniulowanych z pozycji 1 - 3</t>
  </si>
  <si>
    <t>Część 5 - Endoprotezy stawu biodrowego</t>
  </si>
  <si>
    <t xml:space="preserve">Ilość </t>
  </si>
  <si>
    <t>Trzpień: przynasadowy, w co najmniej 12 rozmiarach, z off-setem rosnącym z każdym rozmiarem trzpienia, wykonany ze stopu tytanowego, bezkołnierzowy, szeroki w części proksymalnej, z 2 pobocznym skrzydłami derotacyjnymi,i zwężający się w części dystalnej. W 1/2 bliższej części pokryty plazmą  tytanową, eurokonus 12/14. Wersja standard 135° kąta szyjkowo -trzonowego i lateralizowana 128° kąta szyjkowo -trzonowego lub Trzpień przynasadowy, z kutego stopu tytanowego, bezkołnierzowy, potrójny klin w części proksymalneji, zwężający się w części dystalnej, w bliższej 1/2 części pokryty plazmą tytanową, w co najmniej 12 rozmiarach. w trzech wersjach kąta szyjkowo-trzonowego: standard 132°, valgus 142°. i varus 122°, z offsetem rosnącym z każdym rozmiarem trzpienia; eurokonus 12/14. Dodatkowo opcja trzpienia dysplastycznego w 11 rozmiarach. Polerowana szyjka i koniec trzpienia.</t>
  </si>
  <si>
    <t xml:space="preserve">Trzpień prosty, z pobocznymi skrzydełkami derotacyjnymi, tytanowy w 1/3 pokryty plazmą tytanową, eurostożek 12/14, bezkołnierzowy w min 10 rozmiarach, z offsetem rosnącym z każdym rozmiarem trzpienia oraz w opcji trzpień prosty, bezkołnierzowy w min. 10 rozmiarach, ze zwiększonym off-setem rosnącym z każdym rozmiarem trzpienia oraz na zyczenie: trzpień prosty, dysplastyczny,  bezkołnierzowy w min. 8 rozmiarach, z off-setem rosnącym z każdym rozmiarem trzpienia </t>
  </si>
  <si>
    <t>szt</t>
  </si>
  <si>
    <t>Głowa: chromokobaltowa w minimum 5 rozmiarach "długości" , o średnicy zewnętrznej min. 28, 32, 36mm.</t>
  </si>
  <si>
    <t>Główka ceramiczna typu Isocer w 3 długosiach szyjki  Ø 28 i 4 długościach szyjki (S, M, L, XL) Ø 32, 36 mm.</t>
  </si>
  <si>
    <t>Panewka: hemisferyczna typu press-fit, wykonana ze stopu tytanowego, pokryta na całej czaszy plazma tytanową o strukturze ząbkowej (3D), w rozmiarach od min. 44 do 68 mm ze skokiem co 2mm, w wersji bezotworowej i z otworowej. Oraz wymiennie panewka: hemisferyczna wkręcana, wykonana ze stopu tytanowego, pokryta na całej wysokości czaszy gwintem, w rozmiarach od min. 44 do 68 mm.</t>
  </si>
  <si>
    <t>Śruby mocujące do panewki otworowej.</t>
  </si>
  <si>
    <t>Wkład polietylenowy uniwersalny do panewki press-fit i wkręcanej w wersjach: symetrycznej, asymetrycznej i z nadbudową tylnej ściany do głów 28, 32 mm.</t>
  </si>
  <si>
    <t>Wkład polietylenowy z wit E do panewki press-fit i wkręcanej w wersjach: symetrycznej i z nadbudową tylnej sciany do głów 28, 32, 36 mm.</t>
  </si>
  <si>
    <t>Wkład antyluksacyjny Dual Mobility  pokryty ZrN, kompatybilny z panewką press-fit.</t>
  </si>
  <si>
    <t>Wkładka dwumobilna z polietylenu z witaminą E Vitelene.</t>
  </si>
  <si>
    <t>GłówkaDual Mobility 22,2 lub 28 mm.</t>
  </si>
  <si>
    <t>Główka ceramiczna ze zintegrowaną tuleją metalową Delta Option.</t>
  </si>
  <si>
    <t>Ostrza biodrowe.</t>
  </si>
  <si>
    <t>Trzpień prosty dysplastyczny, z pobocznymi skrzydełkami derotacyjnymi, tytanowy w 1/3 pokryty plazmą tytanową, eurostożek 12/14, bezkołnierzowy w min 8 rozmiarach, z offsetem rosnącym z każdym rozmiarem trzpienia,</t>
  </si>
  <si>
    <t>Panewka dysplasyczna hemisferyczna typu press-fit, wykonana ze stopu tytanowego, pokryta na całej czaszy plazmą tytanową o strukturze ząbkowej (3D), w rozmiarach 40 i 42mm, w wersji bezotworowej i otworowej</t>
  </si>
  <si>
    <t>Wkładka polietylenowa z wit. E do panewki dyspalstycznej press-fit w wersjach: symetrycznej  i z nadbudową tylnej sciany do głów 22,2 mm.</t>
  </si>
  <si>
    <t>Głowa chromokobaltowa do panewki dysplastycznej w minimum 2rozmiarach "długości" , o średnicy zewnętrznej 22,2mm.</t>
  </si>
  <si>
    <t>Trzpień prosty, z pobocznymi skrzydełkami derotacyjnymi, chromowo -kobaltowy, eurostożek 12/14, bezkołnierzowy w min 5 rozmiarach, z offsetem rosnącym z każdym rozmiarem trzpienia.</t>
  </si>
  <si>
    <t>Panewka hemisferyczna polietylenowa z podwójnym pierścieniem metalowym do orientacji przestrzennej RTG, w rozmiarach od 42 do 62 mm, w opcji na życzenie panewka hemisferyczna polietylenowa głęboka z podwójnym pierścieniem metalowym do orientacji przestrzennej RTG, w rozmiarach od 46 do 62 mm.</t>
  </si>
  <si>
    <t>Nakładany centralizer zgodny z rozmiarem trzpienia.</t>
  </si>
  <si>
    <t>Korek kaniulowany wchłanialny (z mieszaniny żelatynowo-glicerynowo-wodnej) zgodny z rozmiarem trzpienia.</t>
  </si>
  <si>
    <t>Głowa Bipolarna w rozmiarze Ø 43-55mm, na życzenie rozmiary 56-60mm.</t>
  </si>
  <si>
    <t>Bezpłatne udostępnienie i serwis  instrumentarium na okres trwania umowy</t>
  </si>
  <si>
    <t xml:space="preserve"> Depozyt implantów w ilości zgodnej z krzywą zużycia, nie mniej niż po 1 sztuce z każdego rozmiaru.</t>
  </si>
  <si>
    <t>Pozycje implantów: 11-14, 16-23   dostarczane tylko na czas zabiegu.</t>
  </si>
  <si>
    <t>Zapewnienie szkolenia personelu zabiegowego ze stosowania i techniki operacyjnej dotyczących implantów oraz obsługi instrumentarium.</t>
  </si>
  <si>
    <t xml:space="preserve">Oferowane endoprotezy bezcementowe i cementowe stawu biodrowego muszą być zakładane jednym instrumentarium z wyłączeniem pozycji 1 </t>
  </si>
  <si>
    <t>Część 6   Implanty czasowe i cementy</t>
  </si>
  <si>
    <t>Czasowy implant stawu biodrowego z gentamycyną w 3 rozmiarach (spacer)</t>
  </si>
  <si>
    <t>Czasowy implant stawu biodrowego z gentamycyną i vancomycyną w 3 rozmiarach (spacer)</t>
  </si>
  <si>
    <t>Cement 60g zamknięty w próżniowej strzykawce-aplikatorze, stanowiącej integralny mieszalnik cementu</t>
  </si>
  <si>
    <t>Cement 40 g</t>
  </si>
  <si>
    <t>Substytut kostny, hybrydowy w postaci mieszaniny cementu i hydroksyapatytu o strukturze porowatej pozwalającej na przerost tkanki kostnej</t>
  </si>
  <si>
    <t>Mieszalnik substytutu kostnego</t>
  </si>
  <si>
    <t>Podajnik substytutu</t>
  </si>
  <si>
    <t>Depozyt cementu kostnego w ilości zgodnej z krzywą zużycia, nie mniej niż po 1 sztuce z każdej pozycji</t>
  </si>
  <si>
    <t>Pozycje: 1-2 dostarczane tylko na czas zabiegu.</t>
  </si>
  <si>
    <t>Część 7 - Implanty mocujące stawu kolanowego i barkowego</t>
  </si>
  <si>
    <t>Rekonstrukcja ACL: mocowanie udowe - implant typu endobutton: ostro zakończona 13mm płytka tytanowa połączona z samozaciskową, regulowaną i bezwęzłową pętlą polietylenową. Płytka z wystającym pierścieniem ograniczającym jej przemieszczanie względem kanału udowego</t>
  </si>
  <si>
    <t>Rekonstrukcja ACL: mocowanie udowe wydłużone - implant typu endobutton: ostro zakończona, wydłużona do 20mm, płytka tytanowa połączona z samozaciskową, regulowaną i bezwęzłową pętlą polietylenową. Płytka z wystającym pierścieniem ograniczającym jej przemieszczanie względem kanału udowego</t>
  </si>
  <si>
    <t>Rekonstrukcja ACL: mocowanie udowe lub piszczelowe - śruba interferencyjna, kompozytowa: PLDLA i betaTCP,   średnica 7-11mm, długość 20-25-30-35mm</t>
  </si>
  <si>
    <t>Rekonstrukcja ACL: mocowanie piszczelowe -guzik tytanowy, średnica 10mm</t>
  </si>
  <si>
    <t>Obszycie przeszczepu - długa, prosta igła połączona z pętlą wykonaną z nici o podwyższonej wytrzymałości, nić biało-niebieska. Opakowanie 1 szt.</t>
  </si>
  <si>
    <t>Obszycie przeszczepu - długa, prosta igła połączona z pętlą wykonaną z nici o podwyższonej wytrzymałości, nić biało-niebieska. Opakowanie 10 szt.</t>
  </si>
  <si>
    <t>Implant do szycia łąkotki złożony z dwóch miękkich, poliestrowych kotwic połączonych nicią 2-0, system bezwęzłowy, mocowanie typu ziploop; podajnik ołówkowy z ogranicznikiem głębokości penetracji igły 10-18mm; prowadnica metalowa prosta lub wygięta 14 st.</t>
  </si>
  <si>
    <t>op.</t>
  </si>
  <si>
    <t>Wiertło o średnicy 2,4mm i długości około 40cm zakończone oczkiem</t>
  </si>
  <si>
    <t xml:space="preserve">Drut nitinolowy prowadzący do śrub interferencyjnych, średnica 1,1mm </t>
  </si>
  <si>
    <t>op</t>
  </si>
  <si>
    <t>Zestaw 2 kotwic o średnicy 1,4mm wykonanych z plecionki poliestrowej z jedną nicią #1, w zestawie z instrumentarium - celownik, wiertło i obturator</t>
  </si>
  <si>
    <t>Kotwica tytanowa o średnicy 3,0mm z jedną  wzmocnioną nicią #2</t>
  </si>
  <si>
    <t>Kotwica z materiału PEEK, wbijana, bezwęzłowa, z możliwością niezależnego napięcia nitek, średnica 2,9mm, długość 15,9mm, aplikator z rotacyjną głowicą umożliwiającą kontrolę napięcia nitek</t>
  </si>
  <si>
    <t>Kotwica o średnicy 2,9mm wykonana z plecionki poliestrowej z dwiema różnokolorowymi, wzmocnionymi nićmi #2</t>
  </si>
  <si>
    <t>Kotwica z materiału PEEK, wbijana, z tytanowym grotem, bez konieczności nawiercania,  bezwęzłowa, z możliwością wprowadzenia i niezależnego napięcia do 8 nitek, średnica 4,5mm, długość 25,8mm, rotacyjna  głowica w aplikatorze umożliwiająca kontrolę napięcia nitek</t>
  </si>
  <si>
    <t>Kotwica o średnicy 2,9mm wykonana z plecionki poliestrowej z dwiema różnokolorowymi, wzmocnionymi taśmami</t>
  </si>
  <si>
    <t>Kotwica tytanowa o średnicy 5,0mm z dwiema wzmocnionymi nićmi #2 z igłami lub bez igieł</t>
  </si>
  <si>
    <t>Kotwica tytanowa o średnicy 6,5mm z dwiema wzmocnionymi nićmi #2 z igłami</t>
  </si>
  <si>
    <t>Zestaw - uniwersalna kotwica z igłami, wykonana z plecionki poliestrowej,  na sterylnym podajniku. Średnica 1,4mm, krótki podajnik;  prowadnica oraz wiertło 1,4mm w zestawie z kotwicą</t>
  </si>
  <si>
    <t>Prowadnica nitinolowa do przeszywacza tkanki miękkiej</t>
  </si>
  <si>
    <t>Nić niewchłanialna #2 o podwyższonej wytrzymałości, biało-niebieska, opakowanie 12 szt.</t>
  </si>
  <si>
    <t>Nić niewchłanialna #2 o podwyższonej wytrzymałości, biało-niebieska z igłami, opakowanie 12 szt.</t>
  </si>
  <si>
    <t>Taśma o szerokości 1,5mm, opakowanie 2 szt., czarno-niebieska i czarna</t>
  </si>
  <si>
    <t>Taśma o szerokości 2,3mm z igłami, opakowanie 2 szt., czarno-niebieska i czarna</t>
  </si>
  <si>
    <t>Bezwęzłowy system do stabilizacji więzozrostu barkowo-obojczykowego, składający się z guzika tytanowego  o średnicy 10mm oraz ostro zakończonej z jednej strony płytki tytanowej, połączonej z samozaciskową, bezwęzłową  i regulowana pętlą polietylenową</t>
  </si>
  <si>
    <t>Bezwęzłowy system do naprawy więzozrostu strzałkowo-piszczelowego, składający się z guzika tytanowego  o średnicy 6,35mm oraz ostro zakończonej z jednej strony płytki tytanowej, połączonej z samozaciskową, bezwęzłową  i regulowana pętlą polietylenową</t>
  </si>
  <si>
    <t>Kotwica tytanowa stożkowa o średnicy 5,0mm z dwiema wzmocnionymi nićmi #2 z igłami</t>
  </si>
  <si>
    <t>Kotwica o średnicy 1,0mm wykonana z plecionki poliestrowej z jedną wzmocnioną nicią 2-0 lub 3-0 z igłami. W zestawie z kotwicą sterylne wiertło z ogranicznikiem głębokości</t>
  </si>
  <si>
    <t>Przeszywacz tkankowy z chwytakiem nici z plecionki nitinolowej z powłoką tlenową w celu zminimalizowania tarcia. Ostra, niskoprofilowa końcówka ułatwiająca penetrację tkanki i minimalizująca jej urazy, różne stopnie wygięcia i kierunki zakrzywienia. Instrument sterylny, jednorazowy</t>
  </si>
  <si>
    <t>Punch artroskopowy, różne stopnie wygięcia i kierunki zakrzywienia. Instrument autoklawowalny</t>
  </si>
  <si>
    <t>Kaniula artroskopowa z obturatorem, jednorazowa, podwójne uszczelnienie, przezroczysta, średnica 8,5mm, długość 75-85mm</t>
  </si>
  <si>
    <t>Nieodpłatne użyczenie i serwis niezbędnego instrumentarium na okres trwania umowy</t>
  </si>
  <si>
    <t>Wykonawca stworzy w miejscu wskazanym przez Zamawiającego depozyt implantów w ilościach uzgodnionych z Zamawiającym</t>
  </si>
  <si>
    <t>Zamawiający wymaga zapewnienia szkolenia personelu w zakresie technik operacyjnych z zastosowaniem zamawianych implantów.</t>
  </si>
  <si>
    <t>Część 8 -implanty kręgosłupa</t>
  </si>
  <si>
    <t>Zestaw do wertebroplastyki trzonów kręgów piersiowych i lędźwiowych kręgosłupa z igłą biopsyjną</t>
  </si>
  <si>
    <t>Skład kompletu: 1 cement, 1 zestaw do mieszania cementu, 1 zestaw do aplikacji cementu, 1 igla przeznasadowa, 1 igła punkcyjna</t>
  </si>
  <si>
    <t>cement kostny</t>
  </si>
  <si>
    <t>zestaw do mieszania cementu</t>
  </si>
  <si>
    <t>zestaw do aplikacji cementu kostnego</t>
  </si>
  <si>
    <t>igła przeznasadowa</t>
  </si>
  <si>
    <t>igła punkcyjna</t>
  </si>
  <si>
    <t xml:space="preserve">Trzy rodzaje cementu o różnej gęstości do wyboru przez operatora: </t>
  </si>
  <si>
    <t xml:space="preserve">a/Cement PMMA o niskiej gęstości. </t>
  </si>
  <si>
    <t xml:space="preserve">b/ Cement PMMA o średniej gęstości. </t>
  </si>
  <si>
    <t>c/ Cement PMMA o wysokiej gęstości i lepkości po rozmieszaniu (min. 1000 PAS – konsystencja plasteliny)</t>
  </si>
  <si>
    <t xml:space="preserve">Kompozycja cementu o niskiej gęstości: ok. 70% PMMA i ok. 30% BaSO4 </t>
  </si>
  <si>
    <t>Kompozycja cementu o średniej gęstości: min. 50% PMMA i min. 40% ZrO2</t>
  </si>
  <si>
    <t>Kompozycja cementu o wysokiej gęstości: min 50% PMMA i min 40% ZrO2</t>
  </si>
  <si>
    <t>Czas polimeryzacji cementu przy temperaturze 23 st C. ‐ min. 10 minut</t>
  </si>
  <si>
    <t xml:space="preserve">Cement nieprzezierny dla promieni RTG (kontrast) </t>
  </si>
  <si>
    <t>Manualny zestaw do mieszania cementu z mechanizmem obrotowym, zawierający 4 strzykawki dla ułatwienia aplikacji cementu</t>
  </si>
  <si>
    <t>Zestaw do podania cementu oparty na mechanizmie pistoletowym umożliwiającym aplikację 15 ml cementu po jednorazowym wymieszaniu, wyposażony w przewód o długości min. 30 cm łączący pistolet z igłą</t>
  </si>
  <si>
    <t>Igły przeznasadowe o śred. 11 i 13 G, o dług. 120 i 150 mm – do wyboru przez operatora; ścięte, sterylne, pakowane pojedyńczo</t>
  </si>
  <si>
    <t>Igła biopsyjna o dług. 190 mm, śred. 13G, zestaw wyposażony w strzykawkę o obj. 5 ml do aspiracji oraz pojemnik do przechowania materiału biopsyjnego, zestaw pakowany pojedynczo, dostarczany sterylny</t>
  </si>
  <si>
    <t>Część  9  - implanty kręgosłupa</t>
  </si>
  <si>
    <t>System do stabilizacji odcinka szyjnego kręgosłupa</t>
  </si>
  <si>
    <r>
      <rPr>
        <b/>
        <sz val="11"/>
        <rFont val="Calibri"/>
        <family val="2"/>
        <charset val="238"/>
      </rPr>
      <t xml:space="preserve">Implant do stabilizacji międzytrzonowej do operacji dyskopatii szyjnych.                                       </t>
    </r>
    <r>
      <rPr>
        <sz val="11"/>
        <rFont val="Calibri"/>
        <family val="2"/>
        <charset val="238"/>
      </rPr>
      <t xml:space="preserve">Nieanatomiczny, prosty lub kątowy oraz kolczasty profil implantu. Implant wykonany z materiału PEEK. Możliwość wykonania stabilizacji do trzech poziomów bez konieczności użycia płyty przedniej. Pomost – „bridge” łączący dłuższe boki implantu, Wymiary implantu dostosowane do anatomicznych rozmiarów kręgów szyjnych. Powierzchnia styku i otworów umożliwiających przerost kostny. Wymiary implantu: implant prosty długość 14 lub 16 mm, szerokość 12 mm, wysokość w zakresie 3-10 mm skok co 1 mm; implant kątowy 5 stopni. Długość 14 mm, szerokość 12 mm, wysokość w zakresie 4-8 mm skok co 1 mm. Gwintowany otwór do narzędzia wprowadzającego implant, Dwa znaczniki radiologiczne umieszczone po przekątnej implantu. Implanty dostarczane w sterylnych opakowaniach. 
Wypożyczenie instrumentarium na czas trwania umowy  składającego się z : 
retraktora podłużnego – łamanego 1 szt. ,  retraktora poprzecznego - łamanego 1 szt., retraktora  typ Caspar 1 szt. dł. piny do Caspara część trzonowa  14 -16 mm a długość pina  3,5 cm , prowadnik do równoległego wkręcania pinów z tuleją szt. 1 ,  ręczne retraktory do szpatuł szt. 2, śrubokręt do pinów szt. 1, szpatuły szer. 15 mm do 23,5 mm głębokość 45-60 mm skok co 5 mm tępe i ostre, przymiary do implantów 4 - 8 mm skok co 1 mm, narzędzie do wprowadzania przymiarów i implantów w przestrzeń, Oznakowany nazwą kontener do sterylizacji  instrumentarium używany jako opakowanie.
</t>
    </r>
  </si>
  <si>
    <t>Wykonawca dostarczy instrumentarium wraz z liniami implantów na tzw. "hasło" w terminie do 3 (min.3) dni roboczych przed datą planowanego zabiegu</t>
  </si>
  <si>
    <t>Część 10</t>
  </si>
  <si>
    <t>Lp.</t>
  </si>
  <si>
    <t>Cena brutto</t>
  </si>
  <si>
    <t>Vat</t>
  </si>
  <si>
    <t>Nazwa handlowa</t>
  </si>
  <si>
    <t>Numer katalogowy / kod asortymentu</t>
  </si>
  <si>
    <t>Membrana dwuwarstwowa, kolagenowa, biodegradowalna do wypełniania i napraw ubytków chrzęstnych. Kolagen typu I oraz III zastosowany do produkcji, pochodzenia wieprzowego. Warstwa dolna o luźnej strukturze włókien kolagenowych, warstwa górna o strukturze zbitej - oznaczona piktogramem. Skuteczność udowodniona minimum 8 letnimi badaniami klinicznymi w rekonstrukcji chrząstki stawowej. W zestawie aluminiowy szablon, ułatwiający odwzorowanie kształtu i rozmiaru ubytku. Membrana o wymiarach min. 20x30 mm +/- 1%</t>
  </si>
  <si>
    <t>razem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</si>
  <si>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</si>
  <si>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</si>
  <si>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</si>
  <si>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</si>
  <si>
    <t>4. Wykonawca stworzy w miejscu wskazanym przez Zamawiającego depozyt implantów w ilościach uzgodnionych z Zamawiającym</t>
  </si>
  <si>
    <t>Część 11</t>
  </si>
  <si>
    <t>Proszek i rozpuszczalnik do przygotowania kleju do tkanek składnik 1 :koncentrat białek klejących, liofilizowany do rozpuszczenia w roztworze aprotyninyskładnik 2:Trombina liofilizowana do rozpuszczenia w roztworze chlorku wapniazestaw dający po połączeniu składniku 1 i 2 – pojemność 2 ml PRODUKT LECZNICZY</t>
  </si>
  <si>
    <t>Część 12 - implanty kręgosłupa</t>
  </si>
  <si>
    <t>Numer katalogowy</t>
  </si>
  <si>
    <r>
      <rPr>
        <b/>
        <i/>
        <sz val="10"/>
        <color rgb="FF000000"/>
        <rFont val="Garamond"/>
        <family val="1"/>
        <charset val="238"/>
      </rPr>
      <t>/w zł</t>
    </r>
    <r>
      <rPr>
        <b/>
        <sz val="10"/>
        <color rgb="FF000000"/>
        <rFont val="Garamond"/>
        <family val="1"/>
        <charset val="238"/>
      </rPr>
      <t>/</t>
    </r>
  </si>
  <si>
    <r>
      <rPr>
        <b/>
        <i/>
        <sz val="10"/>
        <color rgb="FF000000"/>
        <rFont val="Garamond"/>
        <family val="1"/>
        <charset val="238"/>
      </rPr>
      <t>/w %</t>
    </r>
    <r>
      <rPr>
        <b/>
        <sz val="10"/>
        <color rgb="FF000000"/>
        <rFont val="Garamond"/>
        <family val="1"/>
        <charset val="238"/>
      </rPr>
      <t>/</t>
    </r>
  </si>
  <si>
    <t>Elastyczna żelowa proteza jądra miażdżystego implantowana przezskórnie w leczeniu wypuklin krążków międzytrzonowych w lędźwiowo-krzyżowym odcinku kręgosłupa</t>
  </si>
  <si>
    <t>zestaw</t>
  </si>
  <si>
    <t xml:space="preserve">Skład niepodzielnego zestawu: </t>
  </si>
  <si>
    <t>ampułka 2,2 ml roztworu (roztwór produktów pochodnych celulozy z alkoholem etylowym i znacznikiem radiologicznym z wolframu) – 1 szt.,</t>
  </si>
  <si>
    <t>strzykawka z zakończeniem LuerLock 1 ml – 2 szt.,</t>
  </si>
  <si>
    <t>igła o średnicy 19G do pobrania roztworu – 1 szt.,</t>
  </si>
  <si>
    <t>igły kręgosłupowe o długości 152 mm, średnicy 18G z zakończeniem LuerLock – 2szt</t>
  </si>
  <si>
    <t>Wyrób medyczny musi być dopuszczony do stosowania na ternie Unii Europejskiej certyfikatem MDR, wydanym na podstawie rozporządzenia Unii Europejskiej MDR 2017/745, potwierdzającym szczególną weryfikację bezpieczeństwa i skuteczności wyrobu medycznego.</t>
  </si>
  <si>
    <t>Część 13 – Endoprotezy stawu kolanowego</t>
  </si>
  <si>
    <t>Wartość brutto /w zł/</t>
  </si>
  <si>
    <t xml:space="preserve">Stawka VAT </t>
  </si>
  <si>
    <t>Endoproteza całkowita, anatomiczna stawu kolanowego. Endoproteza modularna, osadzana przy użyciu cementu składająca się z: - część udowa, część piszczelowa, wkładka stawowa, część rzepkowa  (opcjonalnie). System w wersji bez zachowania więzadeł krzyżowych PS (tylnostabilizowana) i z zachowaniem więzadeł krzyżowych w opcji CR i KR.  W opcji dostępne implanty udowe i piszczelowe w wersji bezcementowej.</t>
  </si>
  <si>
    <t xml:space="preserve"> /w zł/</t>
  </si>
  <si>
    <t xml:space="preserve">Element udowy  (prawa, lewa) po 10 rozmiarów dla każdej strony, wykonana ze stopu chromo-kobaltowego w wersji KR, CR i PS; cementowany                                                     </t>
  </si>
  <si>
    <t>Element piszczelowy wykonana ze stopu tytanu w 10 rozmiarach, blokowany polietylenowym korkiem lub trzpieniem 20, 40, 60mm.; cementowany</t>
  </si>
  <si>
    <t xml:space="preserve">Wkładki polietylenowe o grubościach: 10, 11, 12, 14, 16, 20 mm; w wersji fiksowanej - KR, CR, PS ; w wersji KR wkładki anatomiczne odpowiednio dla prawego i lewego komponentu udowego                                                                                                                                                                                                </t>
  </si>
  <si>
    <t>Elementy dodatkowe</t>
  </si>
  <si>
    <t>Trzpień przedłużający piszczelowy 20, 40, 60 mm</t>
  </si>
  <si>
    <t>Pegi kolanowe PS</t>
  </si>
  <si>
    <t>Cement z gentamecyną do wyboru - szybko lub wolno wiążący – 40g</t>
  </si>
  <si>
    <t>Ostrze do napędu</t>
  </si>
  <si>
    <t>Zestaw do płukania i ssania kompatybilny z napędem</t>
  </si>
  <si>
    <t>Mieszalnik do cementu</t>
  </si>
  <si>
    <t>1. Użyczenie pełnego instrumentarium na czas obowiązywania umowy.</t>
  </si>
  <si>
    <t>2. Depozyt implantów</t>
  </si>
  <si>
    <t>3. Przeszkolenie kadry lekarskiej i instrumentariuszek ortopedycznych (min. 3 szkolenia w trakcie trwania umowy)</t>
  </si>
  <si>
    <t>Część 14 – Endoprotezy stawu biodrowego z trzpieniem przynasadowym</t>
  </si>
  <si>
    <t>Trzpień bezcementowy w wersji „krótki trzpień”, przynasadowy, wykonany ze stopu tytanu, prosty, zwężający się dystalnie, szeroki w części kielichowej (samocentrujący się w kanale), w części bliższej napylony porowatym tytanem, w części dalszej piaskowany, dwie dostępne wersje CCD 134* (standard) i 131* (wersja lateralizowana), obie w 12 rozmiarach, stożek 12/14.</t>
  </si>
  <si>
    <t>Trzpień  bezcementowy w wersji standardowej 131⁰ i lateralizowanej 127,5 ⁰ wykonany ze stopu tytanu. Powierzchnia części bliższej pokryta porowatym tytanem i hydroksyapatytem w 13 rozmiarach dla każdej opcji. Wielkość trzpienia rośnie proporcjonalnie 0,3mm w osi AP, 1,1mm w osi ML oraz 3mm w długości; offset 1mm. - od 35mm do 52mm. Stożek 12/14.</t>
  </si>
  <si>
    <t>Panewka sferyczna, bezcementowa, ze stopu tytanu w technologii Trabecular 3D - nieklejone elementy, otwory zaślepione fabrycznie, w rozmiarach średnicy zewnętrznej od 44 do 76 mm (skok co 2 mm),  kompatybilna z wkładką polietylenową, ceramiczną i metalową.</t>
  </si>
  <si>
    <t>Wkładka polietylenowa wykonana z polyetylenu crosslinked bezokapowa oraz okapowa, z vit. E lub bez, otoczona metalowym paskiem wykonanym ze stopu tytanu. Wkładka fiksowana konikalnie, wyposażona w centralny stabilizator ułatwiający odpowiednie osadzenie wkładki w panewce; rozmiary zewnętrzne ( S, M, L )</t>
  </si>
  <si>
    <t>Wkładka ceramiczna Biolox Delta o średnicach wewnętrznych 28, 32, 36, 40 mm, fiksowana konikalnie, wyposażona w centralizer ułatwiający odpowiednie osadzenie wkładki w panewce, rozmiary zewnętrzne (S, M, L)</t>
  </si>
  <si>
    <t>Głowa ceramiczna Biolox Delta 28, 32, 36 oraz 40 mm, każda w min. 3 długościach szyjki.</t>
  </si>
  <si>
    <t>Głowy metalowe 28, 32, 36 mm w 6 długościach szyjki.</t>
  </si>
  <si>
    <t>Wkładka metalowa dwumobilna pod głowy polietylenowe.</t>
  </si>
  <si>
    <t>Głowa polietylenowa kompatybilna z wkładką metalową oraz ceramiczną.</t>
  </si>
  <si>
    <t>Śruby kostne 15-50 mm.</t>
  </si>
  <si>
    <t>Ostrze do napędu.</t>
  </si>
  <si>
    <t>1.</t>
  </si>
  <si>
    <t>Bezpłatne udostępnienie i serwis instrumentarium na okres trwania umowy</t>
  </si>
  <si>
    <t>2.</t>
  </si>
  <si>
    <t>Depozyt implantów</t>
  </si>
  <si>
    <t>3.</t>
  </si>
  <si>
    <t>Zapewnienie szkolenia personelu zabiegowego ze stosowania i techniki operacyjnej dotyczących implantów oraz obsługi instrumentarium</t>
  </si>
  <si>
    <t>7) Wykonawca użyczy nieodpłatnie na czas trwania umowy szafę z szufladami i wkładami do przechowywania sterylnych implantów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</si>
</sst>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zł&quot;"/>
    <numFmt numFmtId="165" formatCode="#,##0.00\ [$zł-415];[Red]\-#,##0.00\ [$zł-415]"/>
    <numFmt numFmtId="166" formatCode="#,##0.00&quot; zł&quot;;[Red]\-#,##0.00&quot; zł&quot;"/>
  </numFmts>
  <fonts count="49"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sz val="11"/>
      <name val="Calibri"/>
      <family val="2"/>
      <charset val="238"/>
    </font>
    <font>
      <b/>
      <sz val="12"/>
      <name val="Calibri"/>
      <family val="2"/>
      <charset val="238"/>
    </font>
    <font>
      <sz val="11"/>
      <name val="Czcionka tekstu podstawowego"/>
      <family val="2"/>
      <charset val="238"/>
    </font>
    <font>
      <b/>
      <sz val="11"/>
      <name val="Calibri"/>
      <family val="2"/>
      <charset val="238"/>
    </font>
    <font>
      <sz val="8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6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i/>
      <sz val="7"/>
      <name val="Times New Roman"/>
      <family val="1"/>
      <charset val="238"/>
    </font>
    <font>
      <sz val="1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10"/>
      <color rgb="FFFF000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i/>
      <sz val="10"/>
      <name val="Calibri"/>
      <family val="2"/>
      <charset val="1"/>
    </font>
    <font>
      <i/>
      <sz val="10"/>
      <color rgb="FF000000"/>
      <name val="Calibri"/>
      <family val="2"/>
      <charset val="1"/>
    </font>
    <font>
      <sz val="10"/>
      <color theme="1"/>
      <name val="Calibri"/>
      <family val="2"/>
      <charset val="1"/>
    </font>
    <font>
      <sz val="8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6"/>
      <color rgb="FF000000"/>
      <name val="Times New Roman"/>
      <family val="1"/>
      <charset val="238"/>
    </font>
    <font>
      <b/>
      <sz val="10"/>
      <name val="Arial Narrow"/>
      <family val="2"/>
      <charset val="238"/>
    </font>
    <font>
      <sz val="11"/>
      <name val="Calibri"/>
      <family val="2"/>
      <charset val="1"/>
    </font>
    <font>
      <i/>
      <sz val="11"/>
      <name val="Calibri"/>
      <family val="2"/>
      <charset val="1"/>
    </font>
    <font>
      <b/>
      <sz val="11"/>
      <name val="Calibri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"/>
      <family val="2"/>
      <charset val="1"/>
    </font>
    <font>
      <i/>
      <sz val="11"/>
      <name val="Calibri"/>
      <family val="2"/>
      <charset val="238"/>
    </font>
    <font>
      <sz val="10"/>
      <name val="Calibri"/>
      <family val="2"/>
      <charset val="238"/>
    </font>
    <font>
      <b/>
      <i/>
      <sz val="11"/>
      <name val="Calibri"/>
      <family val="2"/>
      <charset val="238"/>
    </font>
    <font>
      <b/>
      <sz val="10"/>
      <color rgb="FF000000"/>
      <name val="Garamond"/>
      <family val="1"/>
      <charset val="238"/>
    </font>
    <font>
      <sz val="10"/>
      <color rgb="FF000000"/>
      <name val="Garamond"/>
      <family val="1"/>
      <charset val="238"/>
    </font>
    <font>
      <sz val="11"/>
      <color rgb="FF000000"/>
      <name val="Czcionka tekstu podstawowego"/>
      <family val="2"/>
      <charset val="238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9"/>
      <color rgb="FF000000"/>
      <name val="Garamond"/>
      <family val="1"/>
      <charset val="238"/>
    </font>
    <font>
      <sz val="9"/>
      <color rgb="FF000000"/>
      <name val="Garamond"/>
      <family val="1"/>
      <charset val="238"/>
    </font>
    <font>
      <b/>
      <i/>
      <sz val="10"/>
      <color rgb="FF000000"/>
      <name val="Garamond"/>
      <family val="1"/>
      <charset val="238"/>
    </font>
    <font>
      <b/>
      <sz val="10"/>
      <name val="Garamond"/>
      <family val="1"/>
      <charset val="238"/>
    </font>
    <font>
      <sz val="9"/>
      <name val="Garamond"/>
      <family val="1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DDDDD"/>
        <bgColor rgb="FFCCCCCC"/>
      </patternFill>
    </fill>
    <fill>
      <patternFill patternType="solid">
        <fgColor rgb="FFCCCCCC"/>
        <bgColor rgb="FFDDDDDD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48" fillId="0" borderId="0"/>
    <xf numFmtId="0" fontId="1" fillId="0" borderId="0"/>
    <xf numFmtId="0" fontId="2" fillId="0" borderId="0" applyBorder="0" applyProtection="0"/>
    <xf numFmtId="0" fontId="5" fillId="2" borderId="0" applyBorder="0" applyProtection="0"/>
    <xf numFmtId="0" fontId="5" fillId="2" borderId="0" applyBorder="0" applyProtection="0"/>
    <xf numFmtId="0" fontId="40" fillId="0" borderId="0"/>
  </cellStyleXfs>
  <cellXfs count="363">
    <xf numFmtId="0" fontId="0" fillId="0" borderId="0" xfId="0"/>
    <xf numFmtId="0" fontId="17" fillId="0" borderId="6" xfId="0" applyFont="1" applyBorder="1" applyAlignment="1">
      <alignment horizontal="righ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top" wrapText="1"/>
    </xf>
    <xf numFmtId="0" fontId="18" fillId="0" borderId="4" xfId="0" applyFont="1" applyBorder="1" applyAlignment="1">
      <alignment horizontal="right" vertical="center"/>
    </xf>
    <xf numFmtId="0" fontId="21" fillId="0" borderId="1" xfId="0" applyFont="1" applyBorder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21" fillId="0" borderId="1" xfId="0" applyFont="1" applyBorder="1" applyAlignment="1">
      <alignment wrapText="1"/>
    </xf>
    <xf numFmtId="0" fontId="15" fillId="0" borderId="0" xfId="0" applyFont="1" applyAlignment="1">
      <alignment horizontal="left" vertical="top" wrapText="1"/>
    </xf>
    <xf numFmtId="0" fontId="17" fillId="0" borderId="4" xfId="0" applyFont="1" applyBorder="1" applyAlignment="1">
      <alignment horizontal="right" vertical="center"/>
    </xf>
    <xf numFmtId="0" fontId="11" fillId="0" borderId="1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4" fillId="0" borderId="0" xfId="4" applyFont="1" applyFill="1" applyBorder="1" applyProtection="1"/>
    <xf numFmtId="0" fontId="6" fillId="0" borderId="0" xfId="4" applyFont="1" applyFill="1" applyBorder="1" applyProtection="1"/>
    <xf numFmtId="0" fontId="7" fillId="0" borderId="0" xfId="0" applyFont="1"/>
    <xf numFmtId="0" fontId="8" fillId="0" borderId="0" xfId="4" applyFont="1" applyFill="1" applyBorder="1" applyAlignment="1" applyProtection="1">
      <alignment wrapText="1"/>
    </xf>
    <xf numFmtId="0" fontId="9" fillId="0" borderId="0" xfId="4" applyFont="1" applyFill="1" applyBorder="1" applyProtection="1"/>
    <xf numFmtId="9" fontId="10" fillId="0" borderId="0" xfId="4" applyNumberFormat="1" applyFont="1" applyFill="1" applyBorder="1" applyProtection="1"/>
    <xf numFmtId="0" fontId="11" fillId="0" borderId="0" xfId="4" applyFont="1" applyFill="1" applyBorder="1" applyProtection="1"/>
    <xf numFmtId="0" fontId="10" fillId="0" borderId="0" xfId="4" applyFont="1" applyFill="1" applyBorder="1" applyProtection="1"/>
    <xf numFmtId="0" fontId="9" fillId="0" borderId="1" xfId="0" applyFont="1" applyBorder="1"/>
    <xf numFmtId="9" fontId="10" fillId="0" borderId="1" xfId="0" applyNumberFormat="1" applyFont="1" applyBorder="1"/>
    <xf numFmtId="0" fontId="12" fillId="0" borderId="1" xfId="0" applyFont="1" applyBorder="1"/>
    <xf numFmtId="0" fontId="10" fillId="0" borderId="1" xfId="0" applyFont="1" applyBorder="1"/>
    <xf numFmtId="0" fontId="13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4" fontId="9" fillId="3" borderId="2" xfId="0" applyNumberFormat="1" applyFont="1" applyFill="1" applyBorder="1" applyAlignment="1">
      <alignment horizontal="center" vertical="center" wrapText="1"/>
    </xf>
    <xf numFmtId="9" fontId="10" fillId="3" borderId="2" xfId="0" applyNumberFormat="1" applyFont="1" applyFill="1" applyBorder="1" applyAlignment="1">
      <alignment horizontal="center" vertical="center" wrapText="1"/>
    </xf>
    <xf numFmtId="4" fontId="12" fillId="3" borderId="2" xfId="0" applyNumberFormat="1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14" fillId="3" borderId="2" xfId="4" applyFont="1" applyFill="1" applyBorder="1" applyAlignment="1" applyProtection="1">
      <alignment horizontal="center" vertical="center"/>
    </xf>
    <xf numFmtId="4" fontId="14" fillId="3" borderId="2" xfId="4" applyNumberFormat="1" applyFont="1" applyFill="1" applyBorder="1" applyAlignment="1" applyProtection="1">
      <alignment horizontal="center" vertical="center"/>
    </xf>
    <xf numFmtId="9" fontId="14" fillId="3" borderId="2" xfId="4" applyNumberFormat="1" applyFont="1" applyFill="1" applyBorder="1" applyAlignment="1" applyProtection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4" applyFont="1" applyFill="1" applyBorder="1" applyAlignment="1" applyProtection="1">
      <alignment vertical="top" wrapText="1"/>
    </xf>
    <xf numFmtId="3" fontId="15" fillId="0" borderId="2" xfId="0" applyNumberFormat="1" applyFont="1" applyBorder="1" applyAlignment="1">
      <alignment horizontal="center" vertical="center" wrapText="1"/>
    </xf>
    <xf numFmtId="4" fontId="15" fillId="0" borderId="2" xfId="0" applyNumberFormat="1" applyFont="1" applyBorder="1" applyAlignment="1">
      <alignment horizontal="right" vertical="center" wrapText="1"/>
    </xf>
    <xf numFmtId="4" fontId="16" fillId="0" borderId="2" xfId="0" applyNumberFormat="1" applyFont="1" applyBorder="1" applyAlignment="1">
      <alignment horizontal="right" vertical="center" wrapText="1"/>
    </xf>
    <xf numFmtId="9" fontId="16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" fontId="15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vertical="top" wrapText="1"/>
    </xf>
    <xf numFmtId="0" fontId="15" fillId="0" borderId="3" xfId="0" applyFont="1" applyBorder="1"/>
    <xf numFmtId="4" fontId="18" fillId="0" borderId="2" xfId="0" applyNumberFormat="1" applyFont="1" applyBorder="1" applyAlignment="1">
      <alignment horizontal="right" vertical="center" wrapText="1"/>
    </xf>
    <xf numFmtId="9" fontId="15" fillId="0" borderId="2" xfId="0" applyNumberFormat="1" applyFont="1" applyBorder="1" applyAlignment="1">
      <alignment horizontal="center" vertical="top"/>
    </xf>
    <xf numFmtId="4" fontId="15" fillId="0" borderId="2" xfId="0" applyNumberFormat="1" applyFont="1" applyBorder="1" applyAlignment="1">
      <alignment vertical="top" wrapText="1"/>
    </xf>
    <xf numFmtId="0" fontId="15" fillId="0" borderId="0" xfId="4" applyFont="1" applyFill="1" applyBorder="1" applyAlignment="1" applyProtection="1">
      <alignment horizontal="center"/>
    </xf>
    <xf numFmtId="0" fontId="17" fillId="0" borderId="0" xfId="4" applyFont="1" applyFill="1" applyBorder="1" applyAlignment="1" applyProtection="1">
      <alignment horizontal="right" wrapText="1"/>
    </xf>
    <xf numFmtId="0" fontId="17" fillId="0" borderId="0" xfId="4" applyFont="1" applyFill="1" applyBorder="1" applyAlignment="1" applyProtection="1">
      <alignment horizontal="left"/>
    </xf>
    <xf numFmtId="0" fontId="17" fillId="0" borderId="0" xfId="4" applyFont="1" applyFill="1" applyBorder="1" applyAlignment="1" applyProtection="1">
      <alignment horizontal="right"/>
    </xf>
    <xf numFmtId="4" fontId="17" fillId="0" borderId="0" xfId="0" applyNumberFormat="1" applyFont="1" applyAlignment="1">
      <alignment horizontal="center" vertical="center"/>
    </xf>
    <xf numFmtId="9" fontId="17" fillId="0" borderId="0" xfId="4" applyNumberFormat="1" applyFont="1" applyFill="1" applyBorder="1" applyAlignment="1" applyProtection="1">
      <alignment horizontal="left"/>
    </xf>
    <xf numFmtId="0" fontId="15" fillId="0" borderId="0" xfId="0" applyFont="1"/>
    <xf numFmtId="0" fontId="17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9" fontId="15" fillId="0" borderId="0" xfId="0" applyNumberFormat="1" applyFont="1" applyAlignment="1">
      <alignment horizontal="center" vertical="center"/>
    </xf>
    <xf numFmtId="0" fontId="19" fillId="0" borderId="0" xfId="0" applyFont="1" applyAlignment="1">
      <alignment vertical="center"/>
    </xf>
    <xf numFmtId="4" fontId="20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top"/>
    </xf>
    <xf numFmtId="0" fontId="15" fillId="0" borderId="0" xfId="0" applyFont="1" applyAlignment="1">
      <alignment wrapText="1"/>
    </xf>
    <xf numFmtId="9" fontId="15" fillId="0" borderId="0" xfId="0" applyNumberFormat="1" applyFont="1" applyAlignment="1">
      <alignment vertical="center"/>
    </xf>
    <xf numFmtId="0" fontId="15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18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/>
    </xf>
    <xf numFmtId="4" fontId="17" fillId="3" borderId="2" xfId="0" applyNumberFormat="1" applyFont="1" applyFill="1" applyBorder="1" applyAlignment="1">
      <alignment horizontal="center" vertical="center" wrapText="1"/>
    </xf>
    <xf numFmtId="9" fontId="17" fillId="3" borderId="2" xfId="0" applyNumberFormat="1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 wrapText="1"/>
    </xf>
    <xf numFmtId="0" fontId="22" fillId="3" borderId="2" xfId="4" applyFont="1" applyFill="1" applyBorder="1" applyAlignment="1" applyProtection="1">
      <alignment horizontal="center" vertical="center"/>
    </xf>
    <xf numFmtId="4" fontId="22" fillId="3" borderId="2" xfId="4" applyNumberFormat="1" applyFont="1" applyFill="1" applyBorder="1" applyAlignment="1" applyProtection="1">
      <alignment horizontal="center" vertical="center"/>
    </xf>
    <xf numFmtId="9" fontId="22" fillId="3" borderId="2" xfId="4" applyNumberFormat="1" applyFont="1" applyFill="1" applyBorder="1" applyAlignment="1" applyProtection="1">
      <alignment horizontal="center" vertical="center"/>
    </xf>
    <xf numFmtId="0" fontId="15" fillId="0" borderId="2" xfId="4" applyFont="1" applyFill="1" applyBorder="1" applyAlignment="1" applyProtection="1">
      <alignment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9" fontId="15" fillId="0" borderId="2" xfId="0" applyNumberFormat="1" applyFont="1" applyBorder="1" applyAlignment="1">
      <alignment horizontal="center" vertical="center" wrapText="1"/>
    </xf>
    <xf numFmtId="4" fontId="18" fillId="2" borderId="2" xfId="0" applyNumberFormat="1" applyFont="1" applyFill="1" applyBorder="1" applyAlignment="1">
      <alignment horizontal="right" vertical="center" wrapText="1"/>
    </xf>
    <xf numFmtId="4" fontId="15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9" fontId="10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8" fillId="3" borderId="2" xfId="0" applyFont="1" applyFill="1" applyBorder="1" applyAlignment="1">
      <alignment horizontal="center" vertical="center" wrapText="1"/>
    </xf>
    <xf numFmtId="4" fontId="18" fillId="3" borderId="2" xfId="0" applyNumberFormat="1" applyFont="1" applyFill="1" applyBorder="1" applyAlignment="1">
      <alignment horizontal="center" vertical="center" wrapText="1"/>
    </xf>
    <xf numFmtId="9" fontId="18" fillId="3" borderId="2" xfId="0" applyNumberFormat="1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 wrapText="1"/>
    </xf>
    <xf numFmtId="0" fontId="23" fillId="3" borderId="2" xfId="4" applyFont="1" applyFill="1" applyBorder="1" applyAlignment="1" applyProtection="1">
      <alignment horizontal="center" vertical="center"/>
    </xf>
    <xf numFmtId="4" fontId="23" fillId="3" borderId="2" xfId="4" applyNumberFormat="1" applyFont="1" applyFill="1" applyBorder="1" applyAlignment="1" applyProtection="1">
      <alignment horizontal="center" vertical="center"/>
    </xf>
    <xf numFmtId="9" fontId="23" fillId="3" borderId="2" xfId="4" applyNumberFormat="1" applyFont="1" applyFill="1" applyBorder="1" applyAlignment="1" applyProtection="1">
      <alignment horizontal="center" vertical="center"/>
    </xf>
    <xf numFmtId="0" fontId="16" fillId="0" borderId="2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/>
    </xf>
    <xf numFmtId="0" fontId="15" fillId="0" borderId="0" xfId="4" applyFont="1" applyFill="1" applyBorder="1" applyAlignment="1" applyProtection="1">
      <alignment horizontal="center" vertical="center"/>
    </xf>
    <xf numFmtId="0" fontId="17" fillId="0" borderId="0" xfId="4" applyFont="1" applyFill="1" applyBorder="1" applyAlignment="1" applyProtection="1">
      <alignment horizontal="right" vertical="center" wrapText="1"/>
    </xf>
    <xf numFmtId="0" fontId="17" fillId="0" borderId="0" xfId="4" applyFont="1" applyFill="1" applyBorder="1" applyAlignment="1" applyProtection="1">
      <alignment horizontal="left" vertical="center"/>
    </xf>
    <xf numFmtId="0" fontId="17" fillId="0" borderId="0" xfId="4" applyFont="1" applyFill="1" applyBorder="1" applyAlignment="1" applyProtection="1">
      <alignment horizontal="right" vertical="center"/>
    </xf>
    <xf numFmtId="9" fontId="17" fillId="0" borderId="0" xfId="4" applyNumberFormat="1" applyFont="1" applyFill="1" applyBorder="1" applyAlignment="1" applyProtection="1">
      <alignment horizontal="left" vertical="center"/>
    </xf>
    <xf numFmtId="0" fontId="4" fillId="0" borderId="0" xfId="0" applyFont="1"/>
    <xf numFmtId="0" fontId="16" fillId="0" borderId="2" xfId="0" applyFont="1" applyBorder="1" applyAlignment="1">
      <alignment horizontal="center" vertical="center"/>
    </xf>
    <xf numFmtId="0" fontId="16" fillId="0" borderId="2" xfId="4" applyFont="1" applyFill="1" applyBorder="1" applyAlignment="1" applyProtection="1">
      <alignment vertical="center" wrapText="1"/>
    </xf>
    <xf numFmtId="3" fontId="16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0" fontId="16" fillId="0" borderId="3" xfId="0" applyFont="1" applyBorder="1"/>
    <xf numFmtId="9" fontId="16" fillId="0" borderId="2" xfId="0" applyNumberFormat="1" applyFont="1" applyBorder="1" applyAlignment="1">
      <alignment horizontal="center" vertical="top"/>
    </xf>
    <xf numFmtId="4" fontId="16" fillId="0" borderId="2" xfId="0" applyNumberFormat="1" applyFont="1" applyBorder="1" applyAlignment="1">
      <alignment horizontal="center" vertical="top" wrapText="1"/>
    </xf>
    <xf numFmtId="4" fontId="16" fillId="0" borderId="2" xfId="0" applyNumberFormat="1" applyFont="1" applyBorder="1" applyAlignment="1">
      <alignment vertical="top" wrapText="1"/>
    </xf>
    <xf numFmtId="0" fontId="25" fillId="0" borderId="0" xfId="4" applyFont="1" applyFill="1" applyBorder="1" applyAlignment="1" applyProtection="1">
      <alignment horizontal="center"/>
    </xf>
    <xf numFmtId="0" fontId="26" fillId="0" borderId="0" xfId="4" applyFont="1" applyFill="1" applyBorder="1" applyAlignment="1" applyProtection="1">
      <alignment horizontal="right" wrapText="1"/>
    </xf>
    <xf numFmtId="0" fontId="26" fillId="0" borderId="0" xfId="4" applyFont="1" applyFill="1" applyBorder="1" applyAlignment="1" applyProtection="1">
      <alignment horizontal="left"/>
    </xf>
    <xf numFmtId="0" fontId="26" fillId="0" borderId="0" xfId="4" applyFont="1" applyFill="1" applyBorder="1" applyAlignment="1" applyProtection="1">
      <alignment horizontal="right"/>
    </xf>
    <xf numFmtId="4" fontId="26" fillId="0" borderId="0" xfId="0" applyNumberFormat="1" applyFont="1" applyAlignment="1">
      <alignment horizontal="center" vertical="center"/>
    </xf>
    <xf numFmtId="9" fontId="13" fillId="0" borderId="0" xfId="4" applyNumberFormat="1" applyFont="1" applyFill="1" applyBorder="1" applyAlignment="1" applyProtection="1">
      <alignment horizontal="left"/>
    </xf>
    <xf numFmtId="0" fontId="27" fillId="0" borderId="0" xfId="4" applyFont="1" applyFill="1" applyBorder="1" applyAlignment="1" applyProtection="1">
      <alignment horizontal="left"/>
    </xf>
    <xf numFmtId="0" fontId="13" fillId="0" borderId="0" xfId="4" applyFont="1" applyFill="1" applyBorder="1" applyAlignment="1" applyProtection="1">
      <alignment horizontal="left"/>
    </xf>
    <xf numFmtId="0" fontId="25" fillId="0" borderId="0" xfId="0" applyFont="1"/>
    <xf numFmtId="0" fontId="18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" fontId="18" fillId="0" borderId="0" xfId="0" applyNumberFormat="1" applyFont="1" applyAlignment="1">
      <alignment horizontal="center" vertical="center"/>
    </xf>
    <xf numFmtId="9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top" wrapText="1"/>
    </xf>
    <xf numFmtId="0" fontId="25" fillId="0" borderId="0" xfId="0" applyFont="1" applyAlignment="1">
      <alignment vertical="top"/>
    </xf>
    <xf numFmtId="0" fontId="16" fillId="0" borderId="0" xfId="0" applyFont="1" applyAlignment="1">
      <alignment horizontal="left" wrapText="1"/>
    </xf>
    <xf numFmtId="9" fontId="16" fillId="0" borderId="0" xfId="0" applyNumberFormat="1" applyFont="1" applyAlignment="1">
      <alignment horizontal="left" wrapText="1"/>
    </xf>
    <xf numFmtId="0" fontId="17" fillId="0" borderId="0" xfId="5" applyFont="1" applyFill="1" applyBorder="1" applyAlignment="1" applyProtection="1">
      <alignment vertical="top"/>
    </xf>
    <xf numFmtId="0" fontId="17" fillId="0" borderId="1" xfId="0" applyFont="1" applyBorder="1"/>
    <xf numFmtId="0" fontId="17" fillId="0" borderId="0" xfId="0" applyFont="1" applyAlignment="1">
      <alignment horizontal="center"/>
    </xf>
    <xf numFmtId="0" fontId="17" fillId="4" borderId="2" xfId="5" applyFont="1" applyFill="1" applyBorder="1" applyAlignment="1" applyProtection="1">
      <alignment horizontal="center" vertical="center" wrapText="1"/>
    </xf>
    <xf numFmtId="0" fontId="17" fillId="4" borderId="2" xfId="5" applyFont="1" applyFill="1" applyBorder="1" applyAlignment="1" applyProtection="1">
      <alignment horizontal="center" vertical="top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/>
    </xf>
    <xf numFmtId="0" fontId="17" fillId="0" borderId="0" xfId="0" applyFont="1"/>
    <xf numFmtId="0" fontId="15" fillId="4" borderId="2" xfId="5" applyFont="1" applyFill="1" applyBorder="1" applyAlignment="1" applyProtection="1">
      <alignment horizontal="right" vertical="top"/>
    </xf>
    <xf numFmtId="0" fontId="15" fillId="4" borderId="5" xfId="5" applyFont="1" applyFill="1" applyBorder="1" applyAlignment="1" applyProtection="1">
      <alignment horizontal="center" vertical="top" wrapText="1"/>
    </xf>
    <xf numFmtId="0" fontId="15" fillId="4" borderId="2" xfId="5" applyFont="1" applyFill="1" applyBorder="1" applyAlignment="1" applyProtection="1">
      <alignment horizontal="center" vertical="top"/>
    </xf>
    <xf numFmtId="0" fontId="22" fillId="4" borderId="2" xfId="5" applyFont="1" applyFill="1" applyBorder="1" applyAlignment="1" applyProtection="1">
      <alignment horizontal="center" vertical="top"/>
    </xf>
    <xf numFmtId="0" fontId="15" fillId="4" borderId="2" xfId="5" applyFont="1" applyFill="1" applyBorder="1" applyAlignment="1" applyProtection="1">
      <alignment horizontal="center"/>
    </xf>
    <xf numFmtId="0" fontId="15" fillId="0" borderId="2" xfId="5" applyFont="1" applyFill="1" applyBorder="1" applyAlignment="1" applyProtection="1">
      <alignment horizontal="right" vertical="top"/>
    </xf>
    <xf numFmtId="0" fontId="15" fillId="0" borderId="2" xfId="5" applyFont="1" applyFill="1" applyBorder="1" applyAlignment="1" applyProtection="1">
      <alignment vertical="top" wrapText="1"/>
    </xf>
    <xf numFmtId="0" fontId="15" fillId="0" borderId="2" xfId="5" applyFont="1" applyFill="1" applyBorder="1" applyAlignment="1" applyProtection="1">
      <alignment horizontal="center" vertical="top"/>
    </xf>
    <xf numFmtId="4" fontId="15" fillId="0" borderId="2" xfId="0" applyNumberFormat="1" applyFont="1" applyBorder="1" applyAlignment="1">
      <alignment vertical="top"/>
    </xf>
    <xf numFmtId="4" fontId="15" fillId="0" borderId="2" xfId="3" applyNumberFormat="1" applyFont="1" applyBorder="1" applyAlignment="1" applyProtection="1">
      <alignment horizontal="right" vertical="top"/>
    </xf>
    <xf numFmtId="2" fontId="15" fillId="0" borderId="2" xfId="5" applyNumberFormat="1" applyFont="1" applyFill="1" applyBorder="1" applyAlignment="1" applyProtection="1">
      <alignment horizontal="right" vertical="top" wrapText="1"/>
    </xf>
    <xf numFmtId="0" fontId="15" fillId="0" borderId="4" xfId="5" applyFont="1" applyFill="1" applyBorder="1" applyAlignment="1" applyProtection="1">
      <alignment horizontal="center" vertical="top" wrapText="1"/>
    </xf>
    <xf numFmtId="2" fontId="15" fillId="0" borderId="2" xfId="0" applyNumberFormat="1" applyFont="1" applyBorder="1" applyAlignment="1">
      <alignment horizontal="center" vertical="top"/>
    </xf>
    <xf numFmtId="1" fontId="15" fillId="0" borderId="2" xfId="0" applyNumberFormat="1" applyFont="1" applyBorder="1" applyAlignment="1">
      <alignment horizontal="center" vertical="top"/>
    </xf>
    <xf numFmtId="0" fontId="15" fillId="0" borderId="3" xfId="2" applyFont="1" applyBorder="1" applyAlignment="1">
      <alignment vertical="top" wrapText="1"/>
    </xf>
    <xf numFmtId="4" fontId="15" fillId="0" borderId="0" xfId="0" applyNumberFormat="1" applyFont="1"/>
    <xf numFmtId="2" fontId="15" fillId="0" borderId="0" xfId="0" applyNumberFormat="1" applyFont="1"/>
    <xf numFmtId="0" fontId="16" fillId="0" borderId="0" xfId="0" applyFont="1" applyAlignment="1">
      <alignment vertical="top" wrapText="1"/>
    </xf>
    <xf numFmtId="0" fontId="15" fillId="0" borderId="6" xfId="5" applyFont="1" applyFill="1" applyBorder="1" applyAlignment="1" applyProtection="1">
      <alignment horizontal="center" vertical="top"/>
    </xf>
    <xf numFmtId="4" fontId="17" fillId="0" borderId="6" xfId="5" applyNumberFormat="1" applyFont="1" applyFill="1" applyBorder="1" applyAlignment="1" applyProtection="1">
      <alignment horizontal="right" vertical="top"/>
    </xf>
    <xf numFmtId="4" fontId="15" fillId="0" borderId="6" xfId="5" applyNumberFormat="1" applyFont="1" applyFill="1" applyBorder="1" applyAlignment="1" applyProtection="1">
      <alignment horizontal="center" vertical="top"/>
    </xf>
    <xf numFmtId="0" fontId="15" fillId="0" borderId="6" xfId="0" applyFont="1" applyBorder="1" applyAlignment="1">
      <alignment horizontal="center"/>
    </xf>
    <xf numFmtId="0" fontId="15" fillId="0" borderId="0" xfId="5" applyFont="1" applyFill="1" applyBorder="1" applyAlignment="1" applyProtection="1">
      <alignment horizontal="center" vertical="top"/>
    </xf>
    <xf numFmtId="0" fontId="17" fillId="0" borderId="0" xfId="5" applyFont="1" applyFill="1" applyBorder="1" applyAlignment="1" applyProtection="1">
      <alignment horizontal="right" vertical="top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16" fillId="0" borderId="0" xfId="0" applyFont="1" applyAlignment="1">
      <alignment vertical="top"/>
    </xf>
    <xf numFmtId="0" fontId="16" fillId="0" borderId="0" xfId="0" applyFont="1" applyAlignment="1">
      <alignment horizontal="right" vertical="top"/>
    </xf>
    <xf numFmtId="0" fontId="6" fillId="0" borderId="0" xfId="5" applyFont="1" applyFill="1" applyBorder="1" applyAlignment="1" applyProtection="1">
      <alignment vertical="top"/>
    </xf>
    <xf numFmtId="0" fontId="28" fillId="0" borderId="1" xfId="0" applyFont="1" applyBorder="1"/>
    <xf numFmtId="0" fontId="6" fillId="4" borderId="2" xfId="5" applyFont="1" applyFill="1" applyBorder="1" applyAlignment="1" applyProtection="1">
      <alignment horizontal="center" vertical="center"/>
    </xf>
    <xf numFmtId="0" fontId="6" fillId="4" borderId="2" xfId="5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29" fillId="4" borderId="2" xfId="5" applyFont="1" applyFill="1" applyBorder="1" applyAlignment="1" applyProtection="1">
      <alignment horizontal="center"/>
    </xf>
    <xf numFmtId="0" fontId="29" fillId="4" borderId="2" xfId="5" applyFont="1" applyFill="1" applyBorder="1" applyAlignment="1" applyProtection="1">
      <alignment horizontal="center" wrapText="1"/>
    </xf>
    <xf numFmtId="0" fontId="29" fillId="4" borderId="2" xfId="5" applyFont="1" applyFill="1" applyBorder="1" applyAlignment="1" applyProtection="1">
      <alignment horizontal="center" vertical="center"/>
    </xf>
    <xf numFmtId="0" fontId="30" fillId="4" borderId="2" xfId="5" applyFont="1" applyFill="1" applyBorder="1" applyAlignment="1" applyProtection="1">
      <alignment horizontal="center"/>
    </xf>
    <xf numFmtId="0" fontId="29" fillId="0" borderId="2" xfId="5" applyFont="1" applyFill="1" applyBorder="1" applyAlignment="1" applyProtection="1">
      <alignment horizontal="right" vertical="top"/>
    </xf>
    <xf numFmtId="0" fontId="29" fillId="0" borderId="2" xfId="5" applyFont="1" applyFill="1" applyBorder="1" applyAlignment="1" applyProtection="1">
      <alignment vertical="top" wrapText="1"/>
    </xf>
    <xf numFmtId="2" fontId="29" fillId="0" borderId="2" xfId="0" applyNumberFormat="1" applyFont="1" applyBorder="1" applyAlignment="1">
      <alignment horizontal="center" vertical="top"/>
    </xf>
    <xf numFmtId="1" fontId="29" fillId="0" borderId="2" xfId="0" applyNumberFormat="1" applyFont="1" applyBorder="1" applyAlignment="1">
      <alignment horizontal="center" vertical="top"/>
    </xf>
    <xf numFmtId="4" fontId="29" fillId="0" borderId="2" xfId="0" applyNumberFormat="1" applyFont="1" applyBorder="1" applyAlignment="1">
      <alignment horizontal="right" vertical="top" wrapText="1"/>
    </xf>
    <xf numFmtId="4" fontId="29" fillId="0" borderId="2" xfId="5" applyNumberFormat="1" applyFont="1" applyFill="1" applyBorder="1" applyAlignment="1" applyProtection="1">
      <alignment horizontal="right" vertical="top"/>
    </xf>
    <xf numFmtId="3" fontId="29" fillId="0" borderId="2" xfId="0" applyNumberFormat="1" applyFont="1" applyBorder="1" applyAlignment="1">
      <alignment horizontal="right" vertical="top" wrapText="1"/>
    </xf>
    <xf numFmtId="0" fontId="29" fillId="0" borderId="2" xfId="0" applyFont="1" applyBorder="1"/>
    <xf numFmtId="0" fontId="29" fillId="0" borderId="2" xfId="0" applyFont="1" applyBorder="1" applyAlignment="1">
      <alignment horizontal="center"/>
    </xf>
    <xf numFmtId="0" fontId="29" fillId="0" borderId="2" xfId="5" applyFont="1" applyFill="1" applyBorder="1" applyAlignment="1" applyProtection="1">
      <alignment horizontal="center" vertical="center"/>
    </xf>
    <xf numFmtId="4" fontId="31" fillId="0" borderId="2" xfId="0" applyNumberFormat="1" applyFont="1" applyBorder="1" applyAlignment="1">
      <alignment horizontal="right" vertical="top"/>
    </xf>
    <xf numFmtId="0" fontId="31" fillId="0" borderId="2" xfId="5" applyFont="1" applyFill="1" applyBorder="1" applyAlignment="1" applyProtection="1">
      <alignment horizontal="center" vertical="top" wrapText="1"/>
    </xf>
    <xf numFmtId="0" fontId="31" fillId="0" borderId="2" xfId="0" applyFont="1" applyBorder="1" applyAlignment="1">
      <alignment horizontal="center"/>
    </xf>
    <xf numFmtId="4" fontId="3" fillId="0" borderId="0" xfId="0" applyNumberFormat="1" applyFont="1"/>
    <xf numFmtId="2" fontId="3" fillId="0" borderId="0" xfId="0" applyNumberFormat="1" applyFont="1"/>
    <xf numFmtId="0" fontId="32" fillId="0" borderId="0" xfId="5" applyFont="1" applyFill="1" applyBorder="1" applyAlignment="1" applyProtection="1">
      <alignment horizontal="center"/>
    </xf>
    <xf numFmtId="0" fontId="33" fillId="0" borderId="0" xfId="5" applyFont="1" applyFill="1" applyBorder="1" applyAlignment="1" applyProtection="1">
      <alignment horizontal="right"/>
    </xf>
    <xf numFmtId="0" fontId="33" fillId="0" borderId="0" xfId="5" applyFont="1" applyFill="1" applyBorder="1" applyAlignment="1" applyProtection="1">
      <alignment horizontal="left"/>
    </xf>
    <xf numFmtId="0" fontId="32" fillId="0" borderId="0" xfId="0" applyFont="1"/>
    <xf numFmtId="0" fontId="33" fillId="0" borderId="0" xfId="0" applyFont="1" applyAlignment="1">
      <alignment vertical="top"/>
    </xf>
    <xf numFmtId="0" fontId="34" fillId="0" borderId="0" xfId="0" applyFont="1" applyAlignment="1">
      <alignment vertical="top"/>
    </xf>
    <xf numFmtId="0" fontId="34" fillId="0" borderId="0" xfId="0" applyFont="1"/>
    <xf numFmtId="0" fontId="34" fillId="0" borderId="0" xfId="0" applyFont="1" applyAlignment="1">
      <alignment horizontal="right"/>
    </xf>
    <xf numFmtId="0" fontId="6" fillId="0" borderId="0" xfId="0" applyFont="1"/>
    <xf numFmtId="0" fontId="3" fillId="4" borderId="2" xfId="5" applyFont="1" applyFill="1" applyBorder="1" applyAlignment="1" applyProtection="1">
      <alignment horizontal="center"/>
    </xf>
    <xf numFmtId="0" fontId="3" fillId="4" borderId="2" xfId="5" applyFont="1" applyFill="1" applyBorder="1" applyAlignment="1" applyProtection="1">
      <alignment horizontal="center" wrapText="1"/>
    </xf>
    <xf numFmtId="0" fontId="3" fillId="4" borderId="2" xfId="5" applyFont="1" applyFill="1" applyBorder="1" applyAlignment="1" applyProtection="1">
      <alignment horizontal="center" vertical="center"/>
    </xf>
    <xf numFmtId="0" fontId="35" fillId="4" borderId="2" xfId="5" applyFont="1" applyFill="1" applyBorder="1" applyAlignment="1" applyProtection="1">
      <alignment horizontal="center"/>
    </xf>
    <xf numFmtId="0" fontId="3" fillId="0" borderId="2" xfId="5" applyFont="1" applyFill="1" applyBorder="1" applyAlignment="1" applyProtection="1">
      <alignment horizontal="center" vertical="center"/>
    </xf>
    <xf numFmtId="0" fontId="29" fillId="0" borderId="2" xfId="0" applyFont="1" applyBorder="1" applyAlignment="1">
      <alignment horizontal="left" vertical="center" wrapText="1"/>
    </xf>
    <xf numFmtId="2" fontId="3" fillId="0" borderId="2" xfId="0" applyNumberFormat="1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right" vertical="center"/>
    </xf>
    <xf numFmtId="0" fontId="3" fillId="0" borderId="2" xfId="5" applyFont="1" applyFill="1" applyBorder="1" applyAlignment="1" applyProtection="1">
      <alignment horizontal="center" wrapText="1"/>
    </xf>
    <xf numFmtId="164" fontId="3" fillId="0" borderId="2" xfId="5" applyNumberFormat="1" applyFont="1" applyFill="1" applyBorder="1" applyAlignment="1" applyProtection="1">
      <alignment horizontal="center" wrapText="1"/>
    </xf>
    <xf numFmtId="0" fontId="29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4" fontId="6" fillId="0" borderId="2" xfId="0" applyNumberFormat="1" applyFont="1" applyBorder="1" applyAlignment="1">
      <alignment horizontal="right" vertical="top"/>
    </xf>
    <xf numFmtId="0" fontId="3" fillId="0" borderId="2" xfId="5" applyFont="1" applyFill="1" applyBorder="1" applyAlignment="1" applyProtection="1">
      <alignment horizontal="center" vertical="top" wrapText="1"/>
    </xf>
    <xf numFmtId="0" fontId="3" fillId="0" borderId="2" xfId="0" applyFont="1" applyBorder="1" applyAlignment="1">
      <alignment horizontal="center"/>
    </xf>
    <xf numFmtId="0" fontId="3" fillId="0" borderId="0" xfId="5" applyFont="1" applyFill="1" applyBorder="1" applyAlignment="1" applyProtection="1">
      <alignment horizontal="center" vertical="center"/>
    </xf>
    <xf numFmtId="0" fontId="3" fillId="0" borderId="0" xfId="5" applyFont="1" applyFill="1" applyBorder="1" applyAlignment="1" applyProtection="1">
      <alignment vertical="top" wrapText="1"/>
    </xf>
    <xf numFmtId="2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3" fillId="0" borderId="0" xfId="5" applyFont="1" applyFill="1" applyBorder="1" applyAlignment="1" applyProtection="1">
      <alignment horizontal="center" wrapText="1"/>
    </xf>
    <xf numFmtId="0" fontId="6" fillId="0" borderId="0" xfId="0" applyFont="1" applyAlignment="1">
      <alignment vertical="top"/>
    </xf>
    <xf numFmtId="2" fontId="3" fillId="0" borderId="0" xfId="0" applyNumberFormat="1" applyFont="1" applyAlignment="1">
      <alignment vertical="center"/>
    </xf>
    <xf numFmtId="0" fontId="3" fillId="0" borderId="0" xfId="5" applyFont="1" applyFill="1" applyBorder="1" applyAlignment="1" applyProtection="1">
      <alignment vertical="top"/>
    </xf>
    <xf numFmtId="0" fontId="3" fillId="0" borderId="0" xfId="5" applyFont="1" applyFill="1" applyBorder="1" applyAlignment="1" applyProtection="1">
      <alignment vertical="center" wrapText="1"/>
    </xf>
    <xf numFmtId="4" fontId="3" fillId="0" borderId="0" xfId="5" applyNumberFormat="1" applyFont="1" applyFill="1" applyBorder="1" applyAlignment="1" applyProtection="1">
      <alignment vertical="center" wrapText="1"/>
    </xf>
    <xf numFmtId="0" fontId="3" fillId="0" borderId="0" xfId="5" applyFont="1" applyFill="1" applyBorder="1" applyAlignment="1" applyProtection="1">
      <alignment horizontal="left" vertical="top" wrapText="1"/>
    </xf>
    <xf numFmtId="0" fontId="3" fillId="0" borderId="0" xfId="5" applyFont="1" applyFill="1" applyBorder="1" applyAlignment="1" applyProtection="1">
      <alignment horizontal="left" vertical="center" wrapText="1"/>
    </xf>
    <xf numFmtId="0" fontId="6" fillId="0" borderId="0" xfId="5" applyFont="1" applyFill="1" applyBorder="1" applyAlignment="1" applyProtection="1">
      <alignment vertical="center" wrapText="1"/>
    </xf>
    <xf numFmtId="0" fontId="6" fillId="0" borderId="0" xfId="5" applyFont="1" applyFill="1" applyBorder="1" applyAlignment="1" applyProtection="1">
      <alignment vertical="center"/>
    </xf>
    <xf numFmtId="0" fontId="6" fillId="2" borderId="2" xfId="5" applyFont="1" applyBorder="1" applyAlignment="1" applyProtection="1">
      <alignment horizontal="center"/>
    </xf>
    <xf numFmtId="0" fontId="6" fillId="0" borderId="2" xfId="5" applyFont="1" applyFill="1" applyBorder="1" applyAlignment="1" applyProtection="1">
      <alignment vertical="center" wrapText="1"/>
    </xf>
    <xf numFmtId="0" fontId="3" fillId="0" borderId="0" xfId="5" applyFont="1" applyFill="1" applyBorder="1" applyAlignment="1" applyProtection="1">
      <alignment vertical="center"/>
    </xf>
    <xf numFmtId="0" fontId="3" fillId="0" borderId="2" xfId="0" applyFont="1" applyBorder="1" applyAlignment="1">
      <alignment horizontal="right" vertical="center" wrapText="1"/>
    </xf>
    <xf numFmtId="4" fontId="3" fillId="2" borderId="2" xfId="5" applyNumberFormat="1" applyFont="1" applyBorder="1" applyAlignment="1" applyProtection="1">
      <alignment horizontal="right" vertical="center"/>
    </xf>
    <xf numFmtId="3" fontId="3" fillId="2" borderId="2" xfId="5" applyNumberFormat="1" applyFont="1" applyBorder="1" applyAlignment="1" applyProtection="1">
      <alignment horizontal="right" vertical="center"/>
    </xf>
    <xf numFmtId="0" fontId="6" fillId="2" borderId="2" xfId="5" applyFont="1" applyBorder="1" applyAlignment="1" applyProtection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3" fillId="0" borderId="2" xfId="5" applyFont="1" applyFill="1" applyBorder="1" applyAlignment="1" applyProtection="1">
      <alignment vertical="center" wrapText="1"/>
    </xf>
    <xf numFmtId="0" fontId="6" fillId="0" borderId="2" xfId="0" applyFont="1" applyBorder="1" applyAlignment="1">
      <alignment horizontal="right" vertical="center" wrapText="1"/>
    </xf>
    <xf numFmtId="2" fontId="3" fillId="0" borderId="7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1" fontId="3" fillId="0" borderId="7" xfId="0" applyNumberFormat="1" applyFont="1" applyBorder="1" applyAlignment="1">
      <alignment horizontal="right" vertical="center"/>
    </xf>
    <xf numFmtId="0" fontId="37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 wrapText="1"/>
    </xf>
    <xf numFmtId="2" fontId="3" fillId="0" borderId="2" xfId="0" applyNumberFormat="1" applyFont="1" applyBorder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center"/>
    </xf>
    <xf numFmtId="0" fontId="35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2" xfId="5" applyFont="1" applyFill="1" applyBorder="1" applyProtection="1"/>
    <xf numFmtId="0" fontId="3" fillId="0" borderId="6" xfId="5" applyFont="1" applyFill="1" applyBorder="1" applyAlignment="1" applyProtection="1">
      <alignment horizontal="center" wrapText="1"/>
    </xf>
    <xf numFmtId="4" fontId="3" fillId="0" borderId="2" xfId="5" applyNumberFormat="1" applyFont="1" applyFill="1" applyBorder="1" applyAlignment="1" applyProtection="1">
      <alignment horizontal="center" wrapText="1"/>
    </xf>
    <xf numFmtId="0" fontId="3" fillId="0" borderId="0" xfId="0" applyFont="1" applyAlignment="1">
      <alignment horizontal="left" vertical="top" wrapText="1"/>
    </xf>
    <xf numFmtId="0" fontId="1" fillId="0" borderId="0" xfId="5" applyFont="1" applyFill="1" applyBorder="1" applyAlignment="1" applyProtection="1">
      <alignment horizontal="left" vertical="top" wrapText="1" indent="15"/>
    </xf>
    <xf numFmtId="2" fontId="3" fillId="0" borderId="0" xfId="0" applyNumberFormat="1" applyFont="1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6" fillId="0" borderId="0" xfId="5" applyFont="1" applyFill="1" applyBorder="1" applyAlignment="1" applyProtection="1">
      <alignment horizontal="left"/>
    </xf>
    <xf numFmtId="0" fontId="6" fillId="4" borderId="2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2" fontId="3" fillId="0" borderId="0" xfId="0" applyNumberFormat="1" applyFont="1" applyAlignment="1">
      <alignment vertical="top"/>
    </xf>
    <xf numFmtId="0" fontId="6" fillId="0" borderId="0" xfId="5" applyFont="1" applyFill="1" applyBorder="1" applyAlignment="1" applyProtection="1">
      <alignment vertical="top" wrapText="1"/>
    </xf>
    <xf numFmtId="1" fontId="38" fillId="4" borderId="2" xfId="0" applyNumberFormat="1" applyFont="1" applyFill="1" applyBorder="1" applyAlignment="1">
      <alignment horizontal="center" vertical="center" wrapText="1"/>
    </xf>
    <xf numFmtId="0" fontId="38" fillId="4" borderId="2" xfId="0" applyFont="1" applyFill="1" applyBorder="1" applyAlignment="1">
      <alignment horizontal="center" vertical="center" wrapText="1"/>
    </xf>
    <xf numFmtId="3" fontId="38" fillId="4" borderId="2" xfId="0" applyNumberFormat="1" applyFont="1" applyFill="1" applyBorder="1" applyAlignment="1">
      <alignment horizontal="center" vertical="center" wrapText="1"/>
    </xf>
    <xf numFmtId="165" fontId="38" fillId="4" borderId="2" xfId="0" applyNumberFormat="1" applyFont="1" applyFill="1" applyBorder="1" applyAlignment="1">
      <alignment horizontal="center" vertical="center" wrapText="1"/>
    </xf>
    <xf numFmtId="1" fontId="39" fillId="4" borderId="2" xfId="0" applyNumberFormat="1" applyFont="1" applyFill="1" applyBorder="1" applyAlignment="1">
      <alignment horizontal="center" vertical="center" wrapText="1"/>
    </xf>
    <xf numFmtId="0" fontId="39" fillId="4" borderId="2" xfId="0" applyFont="1" applyFill="1" applyBorder="1" applyAlignment="1">
      <alignment horizontal="center" vertical="center" wrapText="1"/>
    </xf>
    <xf numFmtId="3" fontId="39" fillId="4" borderId="2" xfId="0" applyNumberFormat="1" applyFont="1" applyFill="1" applyBorder="1" applyAlignment="1">
      <alignment horizontal="center" vertical="center" wrapText="1"/>
    </xf>
    <xf numFmtId="165" fontId="39" fillId="4" borderId="2" xfId="0" applyNumberFormat="1" applyFont="1" applyFill="1" applyBorder="1" applyAlignment="1">
      <alignment horizontal="center" vertical="center" wrapText="1"/>
    </xf>
    <xf numFmtId="1" fontId="41" fillId="0" borderId="2" xfId="6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wrapText="1"/>
    </xf>
    <xf numFmtId="0" fontId="29" fillId="0" borderId="2" xfId="0" applyFont="1" applyBorder="1" applyAlignment="1">
      <alignment horizontal="center" vertical="center"/>
    </xf>
    <xf numFmtId="0" fontId="29" fillId="2" borderId="7" xfId="0" applyFont="1" applyFill="1" applyBorder="1" applyAlignment="1" applyProtection="1">
      <alignment horizontal="center" vertical="center" wrapText="1"/>
      <protection locked="0"/>
    </xf>
    <xf numFmtId="0" fontId="41" fillId="0" borderId="2" xfId="0" applyFont="1" applyBorder="1" applyAlignment="1">
      <alignment horizontal="center" vertical="center" wrapText="1"/>
    </xf>
    <xf numFmtId="4" fontId="41" fillId="0" borderId="2" xfId="0" applyNumberFormat="1" applyFont="1" applyBorder="1" applyAlignment="1">
      <alignment horizontal="center" vertical="center" wrapText="1"/>
    </xf>
    <xf numFmtId="1" fontId="41" fillId="0" borderId="2" xfId="0" applyNumberFormat="1" applyFont="1" applyBorder="1" applyAlignment="1">
      <alignment horizontal="center" vertical="center" wrapText="1"/>
    </xf>
    <xf numFmtId="0" fontId="42" fillId="0" borderId="2" xfId="0" applyFont="1" applyBorder="1" applyAlignment="1">
      <alignment horizontal="justify" vertical="center" wrapText="1"/>
    </xf>
    <xf numFmtId="3" fontId="41" fillId="0" borderId="2" xfId="0" applyNumberFormat="1" applyFont="1" applyBorder="1" applyAlignment="1">
      <alignment horizontal="center" vertical="center" wrapText="1"/>
    </xf>
    <xf numFmtId="165" fontId="42" fillId="0" borderId="2" xfId="0" applyNumberFormat="1" applyFont="1" applyBorder="1" applyAlignment="1">
      <alignment horizontal="center" vertical="center" wrapText="1"/>
    </xf>
    <xf numFmtId="4" fontId="42" fillId="0" borderId="2" xfId="0" applyNumberFormat="1" applyFont="1" applyBorder="1" applyAlignment="1">
      <alignment horizontal="center" vertical="center" wrapText="1"/>
    </xf>
    <xf numFmtId="0" fontId="41" fillId="0" borderId="2" xfId="0" applyFont="1" applyBorder="1" applyAlignment="1">
      <alignment wrapText="1"/>
    </xf>
    <xf numFmtId="0" fontId="39" fillId="0" borderId="0" xfId="0" applyFont="1" applyAlignment="1">
      <alignment horizontal="center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 vertical="center"/>
    </xf>
    <xf numFmtId="0" fontId="39" fillId="0" borderId="0" xfId="0" applyFont="1"/>
    <xf numFmtId="0" fontId="44" fillId="0" borderId="0" xfId="0" applyFont="1" applyAlignment="1">
      <alignment horizontal="center"/>
    </xf>
    <xf numFmtId="0" fontId="44" fillId="0" borderId="0" xfId="0" applyFont="1"/>
    <xf numFmtId="0" fontId="44" fillId="0" borderId="0" xfId="0" applyFont="1" applyAlignment="1">
      <alignment vertical="center"/>
    </xf>
    <xf numFmtId="3" fontId="44" fillId="0" borderId="0" xfId="0" applyNumberFormat="1" applyFont="1"/>
    <xf numFmtId="165" fontId="44" fillId="0" borderId="0" xfId="0" applyNumberFormat="1" applyFont="1" applyAlignment="1">
      <alignment horizontal="center"/>
    </xf>
    <xf numFmtId="0" fontId="42" fillId="0" borderId="2" xfId="0" applyFont="1" applyBorder="1" applyAlignment="1">
      <alignment horizontal="right" vertical="center" wrapText="1"/>
    </xf>
    <xf numFmtId="3" fontId="41" fillId="0" borderId="10" xfId="0" applyNumberFormat="1" applyFont="1" applyBorder="1" applyAlignment="1">
      <alignment horizontal="center" vertical="center" wrapText="1"/>
    </xf>
    <xf numFmtId="165" fontId="42" fillId="0" borderId="10" xfId="0" applyNumberFormat="1" applyFont="1" applyBorder="1" applyAlignment="1">
      <alignment horizontal="center" vertical="center" wrapText="1"/>
    </xf>
    <xf numFmtId="4" fontId="42" fillId="0" borderId="10" xfId="0" applyNumberFormat="1" applyFont="1" applyBorder="1" applyAlignment="1">
      <alignment horizontal="center" vertical="center" wrapText="1"/>
    </xf>
    <xf numFmtId="4" fontId="41" fillId="0" borderId="10" xfId="0" applyNumberFormat="1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wrapText="1"/>
    </xf>
    <xf numFmtId="0" fontId="31" fillId="0" borderId="0" xfId="0" applyFont="1"/>
    <xf numFmtId="0" fontId="29" fillId="0" borderId="0" xfId="0" applyFont="1"/>
    <xf numFmtId="2" fontId="29" fillId="0" borderId="0" xfId="0" applyNumberFormat="1" applyFont="1"/>
    <xf numFmtId="165" fontId="45" fillId="4" borderId="2" xfId="0" applyNumberFormat="1" applyFont="1" applyFill="1" applyBorder="1" applyAlignment="1">
      <alignment horizontal="center" vertical="center" wrapText="1"/>
    </xf>
    <xf numFmtId="1" fontId="38" fillId="0" borderId="2" xfId="0" applyNumberFormat="1" applyFont="1" applyBorder="1" applyAlignment="1">
      <alignment horizontal="center" vertical="center" wrapText="1"/>
    </xf>
    <xf numFmtId="0" fontId="46" fillId="0" borderId="2" xfId="0" applyFont="1" applyBorder="1" applyAlignment="1">
      <alignment vertical="center" wrapText="1"/>
    </xf>
    <xf numFmtId="0" fontId="47" fillId="0" borderId="2" xfId="0" applyFont="1" applyBorder="1" applyAlignment="1">
      <alignment horizontal="center" vertical="center"/>
    </xf>
    <xf numFmtId="0" fontId="47" fillId="2" borderId="7" xfId="0" applyFont="1" applyFill="1" applyBorder="1" applyAlignment="1" applyProtection="1">
      <alignment horizontal="center" vertical="center" wrapText="1"/>
      <protection locked="0"/>
    </xf>
    <xf numFmtId="165" fontId="39" fillId="0" borderId="2" xfId="0" applyNumberFormat="1" applyFont="1" applyBorder="1" applyAlignment="1">
      <alignment horizontal="center" vertical="center" wrapText="1"/>
    </xf>
    <xf numFmtId="166" fontId="39" fillId="0" borderId="2" xfId="0" applyNumberFormat="1" applyFont="1" applyBorder="1" applyAlignment="1">
      <alignment horizontal="center" vertical="center" wrapText="1"/>
    </xf>
    <xf numFmtId="9" fontId="39" fillId="0" borderId="2" xfId="0" applyNumberFormat="1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1" fontId="39" fillId="0" borderId="2" xfId="0" applyNumberFormat="1" applyFont="1" applyBorder="1" applyAlignment="1">
      <alignment horizontal="center" vertical="center" wrapText="1"/>
    </xf>
    <xf numFmtId="0" fontId="38" fillId="0" borderId="2" xfId="0" applyFont="1" applyBorder="1" applyAlignment="1">
      <alignment horizontal="right" vertical="center" wrapText="1"/>
    </xf>
    <xf numFmtId="0" fontId="39" fillId="0" borderId="2" xfId="0" applyFont="1" applyBorder="1" applyAlignment="1">
      <alignment horizontal="center" vertical="center" wrapText="1"/>
    </xf>
    <xf numFmtId="3" fontId="39" fillId="0" borderId="6" xfId="0" applyNumberFormat="1" applyFont="1" applyBorder="1" applyAlignment="1">
      <alignment horizontal="center" vertical="center" wrapText="1"/>
    </xf>
    <xf numFmtId="165" fontId="38" fillId="0" borderId="6" xfId="0" applyNumberFormat="1" applyFont="1" applyBorder="1" applyAlignment="1">
      <alignment horizontal="center" vertical="center" wrapText="1"/>
    </xf>
    <xf numFmtId="164" fontId="38" fillId="0" borderId="6" xfId="0" applyNumberFormat="1" applyFont="1" applyBorder="1" applyAlignment="1">
      <alignment horizontal="center" vertical="center" wrapText="1"/>
    </xf>
    <xf numFmtId="9" fontId="39" fillId="0" borderId="6" xfId="0" applyNumberFormat="1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41" fillId="0" borderId="0" xfId="0" applyFont="1"/>
    <xf numFmtId="1" fontId="42" fillId="4" borderId="2" xfId="0" applyNumberFormat="1" applyFont="1" applyFill="1" applyBorder="1" applyAlignment="1">
      <alignment horizontal="center" vertical="center" wrapText="1"/>
    </xf>
    <xf numFmtId="0" fontId="42" fillId="4" borderId="2" xfId="0" applyFont="1" applyFill="1" applyBorder="1" applyAlignment="1">
      <alignment horizontal="center" vertical="center" wrapText="1"/>
    </xf>
    <xf numFmtId="3" fontId="42" fillId="4" borderId="2" xfId="0" applyNumberFormat="1" applyFont="1" applyFill="1" applyBorder="1" applyAlignment="1">
      <alignment horizontal="center" vertical="center" wrapText="1"/>
    </xf>
    <xf numFmtId="165" fontId="42" fillId="4" borderId="2" xfId="0" applyNumberFormat="1" applyFont="1" applyFill="1" applyBorder="1" applyAlignment="1">
      <alignment horizontal="center" vertical="center" wrapText="1"/>
    </xf>
    <xf numFmtId="0" fontId="42" fillId="4" borderId="2" xfId="0" applyFont="1" applyFill="1" applyBorder="1" applyAlignment="1">
      <alignment horizontal="left" vertical="center" wrapText="1"/>
    </xf>
    <xf numFmtId="1" fontId="42" fillId="0" borderId="2" xfId="0" applyNumberFormat="1" applyFont="1" applyBorder="1" applyAlignment="1">
      <alignment horizontal="center" vertical="center" wrapText="1"/>
    </xf>
    <xf numFmtId="165" fontId="41" fillId="0" borderId="2" xfId="0" applyNumberFormat="1" applyFont="1" applyBorder="1" applyAlignment="1">
      <alignment horizontal="center" vertical="center" wrapText="1"/>
    </xf>
    <xf numFmtId="166" fontId="41" fillId="0" borderId="2" xfId="0" applyNumberFormat="1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1" fillId="0" borderId="2" xfId="0" applyFont="1" applyBorder="1" applyAlignment="1">
      <alignment vertical="center" wrapText="1"/>
    </xf>
    <xf numFmtId="0" fontId="41" fillId="0" borderId="2" xfId="0" applyFont="1" applyBorder="1" applyAlignment="1">
      <alignment vertical="top" wrapText="1"/>
    </xf>
    <xf numFmtId="0" fontId="42" fillId="4" borderId="2" xfId="0" applyFont="1" applyFill="1" applyBorder="1" applyAlignment="1">
      <alignment vertical="center" wrapText="1"/>
    </xf>
    <xf numFmtId="3" fontId="41" fillId="0" borderId="6" xfId="0" applyNumberFormat="1" applyFont="1" applyBorder="1" applyAlignment="1">
      <alignment horizontal="center" vertical="center" wrapText="1"/>
    </xf>
    <xf numFmtId="164" fontId="42" fillId="0" borderId="6" xfId="0" applyNumberFormat="1" applyFont="1" applyBorder="1" applyAlignment="1">
      <alignment horizontal="center" vertical="center" wrapText="1"/>
    </xf>
    <xf numFmtId="165" fontId="42" fillId="0" borderId="6" xfId="0" applyNumberFormat="1" applyFont="1" applyBorder="1" applyAlignment="1">
      <alignment horizontal="center" vertical="center"/>
    </xf>
    <xf numFmtId="9" fontId="41" fillId="0" borderId="6" xfId="0" applyNumberFormat="1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37" fillId="4" borderId="2" xfId="5" applyFont="1" applyFill="1" applyBorder="1" applyAlignment="1" applyProtection="1">
      <alignment horizontal="center" vertical="center"/>
    </xf>
    <xf numFmtId="0" fontId="3" fillId="0" borderId="0" xfId="5" applyFont="1" applyFill="1" applyBorder="1" applyAlignment="1" applyProtection="1">
      <alignment horizontal="center" vertical="top"/>
    </xf>
    <xf numFmtId="0" fontId="16" fillId="0" borderId="0" xfId="0" applyFont="1" applyAlignment="1">
      <alignment horizontal="left" wrapText="1"/>
    </xf>
    <xf numFmtId="0" fontId="31" fillId="0" borderId="2" xfId="5" applyFont="1" applyFill="1" applyBorder="1" applyAlignment="1" applyProtection="1">
      <alignment horizontal="right" vertical="top"/>
    </xf>
    <xf numFmtId="0" fontId="34" fillId="0" borderId="0" xfId="0" applyFont="1" applyAlignment="1">
      <alignment horizontal="left" wrapText="1"/>
    </xf>
    <xf numFmtId="0" fontId="6" fillId="0" borderId="2" xfId="5" applyFont="1" applyFill="1" applyBorder="1" applyAlignment="1" applyProtection="1">
      <alignment horizontal="right" vertical="top"/>
    </xf>
    <xf numFmtId="0" fontId="6" fillId="0" borderId="2" xfId="5" applyFont="1" applyFill="1" applyBorder="1" applyAlignment="1" applyProtection="1">
      <alignment horizontal="right"/>
    </xf>
    <xf numFmtId="1" fontId="38" fillId="0" borderId="0" xfId="0" applyNumberFormat="1" applyFont="1" applyAlignment="1">
      <alignment horizontal="left" vertical="center" wrapText="1"/>
    </xf>
    <xf numFmtId="0" fontId="43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1" fontId="42" fillId="0" borderId="0" xfId="0" applyNumberFormat="1" applyFont="1" applyAlignment="1">
      <alignment horizontal="left" vertical="center" wrapText="1"/>
    </xf>
  </cellXfs>
  <cellStyles count="7">
    <cellStyle name="Excel Built-in Explanatory Text" xfId="5" xr:uid="{00000000-0005-0000-0000-00000A000000}"/>
    <cellStyle name="Excel Built-in Explanatory Text 1" xfId="4" xr:uid="{00000000-0005-0000-0000-000009000000}"/>
    <cellStyle name="Excel Built-in Normal" xfId="6" xr:uid="{00000000-0005-0000-0000-00000B000000}"/>
    <cellStyle name="Normal 2" xfId="1" xr:uid="{00000000-0005-0000-0000-000006000000}"/>
    <cellStyle name="Normalny" xfId="0" builtinId="0"/>
    <cellStyle name="Normalny 2" xfId="2" xr:uid="{00000000-0005-0000-0000-000007000000}"/>
    <cellStyle name="Tekst objaśnienia 2" xfId="3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41"/>
  <sheetViews>
    <sheetView topLeftCell="A22" zoomScaleNormal="100" workbookViewId="0">
      <selection activeCell="B37" sqref="B37"/>
    </sheetView>
  </sheetViews>
  <sheetFormatPr defaultColWidth="11.5703125" defaultRowHeight="15"/>
  <cols>
    <col min="1" max="1" width="6.7109375" style="11" customWidth="1"/>
    <col min="2" max="2" width="89.28515625" style="12" customWidth="1"/>
    <col min="3" max="3" width="11.5703125" style="11"/>
    <col min="4" max="6" width="11.5703125" style="13"/>
    <col min="7" max="1024" width="11.5703125" style="11"/>
  </cols>
  <sheetData>
    <row r="1" spans="1:12" ht="20.85" customHeight="1">
      <c r="B1" s="14" t="s">
        <v>0</v>
      </c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5.75">
      <c r="A2" s="16"/>
      <c r="B2" s="17"/>
      <c r="C2" s="18"/>
      <c r="D2" s="18"/>
      <c r="E2" s="18"/>
      <c r="F2" s="18"/>
      <c r="G2" s="19"/>
      <c r="H2" s="20"/>
      <c r="I2" s="21"/>
    </row>
    <row r="3" spans="1:12" ht="13.9" customHeight="1">
      <c r="A3" s="16"/>
      <c r="B3" s="10" t="s">
        <v>1</v>
      </c>
      <c r="C3" s="10"/>
      <c r="D3" s="10"/>
      <c r="E3" s="22"/>
      <c r="F3" s="22"/>
      <c r="G3" s="23"/>
      <c r="H3" s="24"/>
      <c r="I3" s="25"/>
    </row>
    <row r="4" spans="1:12" ht="36">
      <c r="A4" s="26" t="s">
        <v>2</v>
      </c>
      <c r="B4" s="27" t="s">
        <v>3</v>
      </c>
      <c r="C4" s="28" t="s">
        <v>4</v>
      </c>
      <c r="D4" s="28" t="s">
        <v>5</v>
      </c>
      <c r="E4" s="29" t="s">
        <v>6</v>
      </c>
      <c r="F4" s="29" t="s">
        <v>7</v>
      </c>
      <c r="G4" s="30" t="s">
        <v>8</v>
      </c>
      <c r="H4" s="31" t="s">
        <v>9</v>
      </c>
      <c r="I4" s="32" t="s">
        <v>10</v>
      </c>
    </row>
    <row r="5" spans="1:12">
      <c r="A5" s="33" t="s">
        <v>11</v>
      </c>
      <c r="B5" s="34" t="s">
        <v>11</v>
      </c>
      <c r="C5" s="35" t="s">
        <v>11</v>
      </c>
      <c r="D5" s="35" t="s">
        <v>11</v>
      </c>
      <c r="E5" s="36" t="s">
        <v>12</v>
      </c>
      <c r="F5" s="36" t="s">
        <v>12</v>
      </c>
      <c r="G5" s="37" t="s">
        <v>13</v>
      </c>
      <c r="H5" s="35" t="s">
        <v>11</v>
      </c>
      <c r="I5" s="35" t="s">
        <v>11</v>
      </c>
    </row>
    <row r="6" spans="1:12" ht="25.5">
      <c r="A6" s="38">
        <v>1</v>
      </c>
      <c r="B6" s="39" t="s">
        <v>14</v>
      </c>
      <c r="C6" s="38" t="s">
        <v>15</v>
      </c>
      <c r="D6" s="40">
        <v>40</v>
      </c>
      <c r="E6" s="41"/>
      <c r="F6" s="42">
        <f>D6*E6</f>
        <v>0</v>
      </c>
      <c r="G6" s="43"/>
      <c r="H6" s="45"/>
      <c r="I6" s="46"/>
    </row>
    <row r="7" spans="1:12" ht="25.5">
      <c r="A7" s="38">
        <v>2</v>
      </c>
      <c r="B7" s="39" t="s">
        <v>16</v>
      </c>
      <c r="C7" s="38" t="s">
        <v>15</v>
      </c>
      <c r="D7" s="40">
        <v>10</v>
      </c>
      <c r="E7" s="41"/>
      <c r="F7" s="42">
        <f t="shared" ref="F7:F24" si="0">D7*E7</f>
        <v>0</v>
      </c>
      <c r="G7" s="43"/>
      <c r="H7" s="45"/>
      <c r="I7" s="46"/>
    </row>
    <row r="8" spans="1:12">
      <c r="A8" s="38">
        <v>3</v>
      </c>
      <c r="B8" s="39" t="s">
        <v>17</v>
      </c>
      <c r="C8" s="38" t="s">
        <v>15</v>
      </c>
      <c r="D8" s="40">
        <v>50</v>
      </c>
      <c r="E8" s="41"/>
      <c r="F8" s="42">
        <f t="shared" si="0"/>
        <v>0</v>
      </c>
      <c r="G8" s="43"/>
      <c r="H8" s="45"/>
      <c r="I8" s="46"/>
    </row>
    <row r="9" spans="1:12">
      <c r="A9" s="38">
        <v>4</v>
      </c>
      <c r="B9" s="39" t="s">
        <v>18</v>
      </c>
      <c r="C9" s="38" t="s">
        <v>15</v>
      </c>
      <c r="D9" s="40">
        <v>4</v>
      </c>
      <c r="E9" s="41"/>
      <c r="F9" s="42">
        <f t="shared" si="0"/>
        <v>0</v>
      </c>
      <c r="G9" s="43"/>
      <c r="H9" s="45"/>
      <c r="I9" s="46"/>
    </row>
    <row r="10" spans="1:12">
      <c r="A10" s="38">
        <v>5</v>
      </c>
      <c r="B10" s="39" t="s">
        <v>19</v>
      </c>
      <c r="C10" s="38" t="s">
        <v>15</v>
      </c>
      <c r="D10" s="40">
        <v>80</v>
      </c>
      <c r="E10" s="41"/>
      <c r="F10" s="42">
        <f t="shared" si="0"/>
        <v>0</v>
      </c>
      <c r="G10" s="43"/>
      <c r="H10" s="45"/>
      <c r="I10" s="46"/>
    </row>
    <row r="11" spans="1:12">
      <c r="A11" s="38">
        <v>6</v>
      </c>
      <c r="B11" s="39" t="s">
        <v>20</v>
      </c>
      <c r="C11" s="38" t="s">
        <v>15</v>
      </c>
      <c r="D11" s="40">
        <v>150</v>
      </c>
      <c r="E11" s="41"/>
      <c r="F11" s="42">
        <f t="shared" si="0"/>
        <v>0</v>
      </c>
      <c r="G11" s="43"/>
      <c r="H11" s="45"/>
      <c r="I11" s="46"/>
    </row>
    <row r="12" spans="1:12" ht="38.25">
      <c r="A12" s="38">
        <v>7</v>
      </c>
      <c r="B12" s="39" t="s">
        <v>21</v>
      </c>
      <c r="C12" s="38" t="s">
        <v>15</v>
      </c>
      <c r="D12" s="40">
        <v>15</v>
      </c>
      <c r="E12" s="41"/>
      <c r="F12" s="42">
        <f t="shared" si="0"/>
        <v>0</v>
      </c>
      <c r="G12" s="43"/>
      <c r="H12" s="45"/>
      <c r="I12" s="46"/>
    </row>
    <row r="13" spans="1:12">
      <c r="A13" s="38">
        <v>8</v>
      </c>
      <c r="B13" s="39" t="s">
        <v>22</v>
      </c>
      <c r="C13" s="38" t="s">
        <v>15</v>
      </c>
      <c r="D13" s="40">
        <v>20</v>
      </c>
      <c r="E13" s="41"/>
      <c r="F13" s="42">
        <f t="shared" si="0"/>
        <v>0</v>
      </c>
      <c r="G13" s="43"/>
      <c r="H13" s="45"/>
      <c r="I13" s="46"/>
    </row>
    <row r="14" spans="1:12" ht="25.5">
      <c r="A14" s="38">
        <v>9</v>
      </c>
      <c r="B14" s="39" t="s">
        <v>23</v>
      </c>
      <c r="C14" s="38" t="s">
        <v>15</v>
      </c>
      <c r="D14" s="40">
        <v>30</v>
      </c>
      <c r="E14" s="41"/>
      <c r="F14" s="42">
        <f t="shared" si="0"/>
        <v>0</v>
      </c>
      <c r="G14" s="43"/>
      <c r="H14" s="45"/>
      <c r="I14" s="46"/>
    </row>
    <row r="15" spans="1:12" ht="25.5">
      <c r="A15" s="38">
        <v>10</v>
      </c>
      <c r="B15" s="39" t="s">
        <v>24</v>
      </c>
      <c r="C15" s="38" t="s">
        <v>25</v>
      </c>
      <c r="D15" s="40">
        <v>3</v>
      </c>
      <c r="E15" s="41"/>
      <c r="F15" s="42">
        <f t="shared" si="0"/>
        <v>0</v>
      </c>
      <c r="G15" s="43"/>
      <c r="H15" s="45"/>
      <c r="I15" s="46"/>
    </row>
    <row r="16" spans="1:12" ht="25.5">
      <c r="A16" s="38">
        <v>11</v>
      </c>
      <c r="B16" s="48" t="s">
        <v>26</v>
      </c>
      <c r="C16" s="38" t="s">
        <v>25</v>
      </c>
      <c r="D16" s="38">
        <v>3</v>
      </c>
      <c r="E16" s="41"/>
      <c r="F16" s="42">
        <f t="shared" si="0"/>
        <v>0</v>
      </c>
      <c r="G16" s="43"/>
      <c r="H16" s="45"/>
      <c r="I16" s="46"/>
    </row>
    <row r="17" spans="1:9">
      <c r="A17" s="38">
        <v>12</v>
      </c>
      <c r="B17" s="48" t="s">
        <v>27</v>
      </c>
      <c r="C17" s="38" t="s">
        <v>25</v>
      </c>
      <c r="D17" s="38">
        <v>2</v>
      </c>
      <c r="E17" s="41"/>
      <c r="F17" s="42">
        <f t="shared" si="0"/>
        <v>0</v>
      </c>
      <c r="G17" s="43"/>
      <c r="H17" s="45"/>
      <c r="I17" s="46"/>
    </row>
    <row r="18" spans="1:9">
      <c r="A18" s="38">
        <v>13</v>
      </c>
      <c r="B18" s="39" t="s">
        <v>28</v>
      </c>
      <c r="C18" s="38" t="s">
        <v>15</v>
      </c>
      <c r="D18" s="40">
        <v>300</v>
      </c>
      <c r="E18" s="41"/>
      <c r="F18" s="42">
        <f t="shared" si="0"/>
        <v>0</v>
      </c>
      <c r="G18" s="43"/>
      <c r="H18" s="45"/>
      <c r="I18" s="46"/>
    </row>
    <row r="19" spans="1:9">
      <c r="A19" s="38">
        <v>14</v>
      </c>
      <c r="B19" s="39" t="s">
        <v>29</v>
      </c>
      <c r="C19" s="38" t="s">
        <v>15</v>
      </c>
      <c r="D19" s="40">
        <v>10</v>
      </c>
      <c r="E19" s="41"/>
      <c r="F19" s="42">
        <f t="shared" si="0"/>
        <v>0</v>
      </c>
      <c r="G19" s="43"/>
      <c r="H19" s="45"/>
      <c r="I19" s="46"/>
    </row>
    <row r="20" spans="1:9">
      <c r="A20" s="38">
        <v>15</v>
      </c>
      <c r="B20" s="39" t="s">
        <v>30</v>
      </c>
      <c r="C20" s="38" t="s">
        <v>15</v>
      </c>
      <c r="D20" s="40">
        <v>80</v>
      </c>
      <c r="E20" s="41"/>
      <c r="F20" s="42">
        <f t="shared" si="0"/>
        <v>0</v>
      </c>
      <c r="G20" s="43"/>
      <c r="H20" s="45"/>
      <c r="I20" s="46"/>
    </row>
    <row r="21" spans="1:9">
      <c r="A21" s="38">
        <v>16</v>
      </c>
      <c r="B21" s="39" t="s">
        <v>31</v>
      </c>
      <c r="C21" s="38" t="s">
        <v>15</v>
      </c>
      <c r="D21" s="40">
        <v>15</v>
      </c>
      <c r="E21" s="41"/>
      <c r="F21" s="42">
        <f t="shared" si="0"/>
        <v>0</v>
      </c>
      <c r="G21" s="43"/>
      <c r="H21" s="45"/>
      <c r="I21" s="46"/>
    </row>
    <row r="22" spans="1:9">
      <c r="A22" s="38">
        <v>17</v>
      </c>
      <c r="B22" s="48" t="s">
        <v>32</v>
      </c>
      <c r="C22" s="38" t="s">
        <v>15</v>
      </c>
      <c r="D22" s="40">
        <v>2</v>
      </c>
      <c r="E22" s="41"/>
      <c r="F22" s="42">
        <f t="shared" si="0"/>
        <v>0</v>
      </c>
      <c r="G22" s="43"/>
      <c r="H22" s="45"/>
      <c r="I22" s="46"/>
    </row>
    <row r="23" spans="1:9">
      <c r="A23" s="38">
        <v>18</v>
      </c>
      <c r="B23" s="39" t="s">
        <v>33</v>
      </c>
      <c r="C23" s="38" t="s">
        <v>15</v>
      </c>
      <c r="D23" s="40">
        <v>2</v>
      </c>
      <c r="E23" s="41"/>
      <c r="F23" s="42">
        <f t="shared" si="0"/>
        <v>0</v>
      </c>
      <c r="G23" s="43"/>
      <c r="H23" s="45"/>
      <c r="I23" s="46"/>
    </row>
    <row r="24" spans="1:9">
      <c r="A24" s="38">
        <v>19</v>
      </c>
      <c r="B24" s="39" t="s">
        <v>34</v>
      </c>
      <c r="C24" s="38" t="s">
        <v>15</v>
      </c>
      <c r="D24" s="40">
        <v>2</v>
      </c>
      <c r="E24" s="41"/>
      <c r="F24" s="42">
        <f t="shared" si="0"/>
        <v>0</v>
      </c>
      <c r="G24" s="43"/>
      <c r="H24" s="45"/>
      <c r="I24" s="46"/>
    </row>
    <row r="25" spans="1:9">
      <c r="A25" s="49"/>
      <c r="B25" s="9" t="s">
        <v>35</v>
      </c>
      <c r="C25" s="9"/>
      <c r="D25" s="9"/>
      <c r="E25" s="9"/>
      <c r="F25" s="50">
        <f>SUM(F6:F24)</f>
        <v>0</v>
      </c>
      <c r="G25" s="51" t="s">
        <v>36</v>
      </c>
      <c r="H25" s="52" t="s">
        <v>36</v>
      </c>
      <c r="I25" s="52" t="s">
        <v>36</v>
      </c>
    </row>
    <row r="26" spans="1:9">
      <c r="A26" s="53"/>
      <c r="B26" s="54"/>
      <c r="C26" s="55"/>
      <c r="D26" s="55"/>
      <c r="E26" s="56"/>
      <c r="F26" s="57"/>
      <c r="G26" s="58"/>
      <c r="H26" s="55"/>
      <c r="I26" s="55"/>
    </row>
    <row r="27" spans="1:9">
      <c r="A27" s="59"/>
      <c r="B27" s="60" t="s">
        <v>37</v>
      </c>
      <c r="C27" s="61"/>
      <c r="D27" s="62"/>
      <c r="E27" s="63"/>
      <c r="F27" s="57"/>
      <c r="G27" s="64"/>
      <c r="H27" s="65"/>
      <c r="I27" s="66"/>
    </row>
    <row r="28" spans="1:9" ht="13.9" customHeight="1">
      <c r="A28" s="59"/>
      <c r="B28" s="8" t="s">
        <v>38</v>
      </c>
      <c r="C28" s="8"/>
      <c r="D28" s="8"/>
      <c r="E28" s="8"/>
      <c r="F28" s="8"/>
      <c r="G28" s="8"/>
      <c r="H28" s="8"/>
      <c r="I28" s="8"/>
    </row>
    <row r="29" spans="1:9" ht="13.9" customHeight="1">
      <c r="A29" s="59"/>
      <c r="B29" s="8" t="s">
        <v>39</v>
      </c>
      <c r="C29" s="8"/>
      <c r="D29" s="8"/>
      <c r="E29" s="8"/>
      <c r="F29" s="8"/>
      <c r="G29" s="8"/>
      <c r="H29" s="8"/>
      <c r="I29" s="8"/>
    </row>
    <row r="30" spans="1:9" ht="13.9" customHeight="1">
      <c r="A30" s="59"/>
      <c r="B30" s="8" t="s">
        <v>40</v>
      </c>
      <c r="C30" s="8"/>
      <c r="D30" s="8"/>
      <c r="E30" s="8"/>
      <c r="F30" s="8"/>
      <c r="G30" s="8"/>
      <c r="H30" s="8"/>
      <c r="I30" s="8"/>
    </row>
    <row r="31" spans="1:9" ht="13.9" customHeight="1">
      <c r="A31" s="59"/>
      <c r="B31" s="8" t="s">
        <v>41</v>
      </c>
      <c r="C31" s="8"/>
      <c r="D31" s="8"/>
      <c r="E31" s="8"/>
      <c r="F31" s="8"/>
      <c r="G31" s="8"/>
      <c r="H31" s="8"/>
      <c r="I31" s="8"/>
    </row>
    <row r="32" spans="1:9" ht="13.9" customHeight="1">
      <c r="A32" s="67"/>
      <c r="B32" s="8" t="s">
        <v>42</v>
      </c>
      <c r="C32" s="8"/>
      <c r="D32" s="8"/>
      <c r="E32" s="8"/>
      <c r="F32" s="8"/>
      <c r="G32" s="8"/>
      <c r="H32" s="8"/>
      <c r="I32" s="8"/>
    </row>
    <row r="33" spans="1:9">
      <c r="A33" s="67"/>
      <c r="B33" s="68"/>
      <c r="C33" s="67"/>
      <c r="D33" s="67"/>
      <c r="E33" s="67"/>
      <c r="F33" s="59"/>
      <c r="G33" s="69"/>
      <c r="H33" s="70"/>
      <c r="I33" s="59"/>
    </row>
    <row r="34" spans="1:9">
      <c r="A34" s="59"/>
      <c r="B34" s="68"/>
      <c r="C34" s="59"/>
      <c r="D34" s="61"/>
      <c r="E34" s="61"/>
      <c r="F34" s="61"/>
      <c r="G34" s="59"/>
      <c r="H34" s="59"/>
      <c r="I34" s="59"/>
    </row>
    <row r="35" spans="1:9">
      <c r="A35" s="59"/>
      <c r="B35" s="68"/>
      <c r="C35" s="59"/>
      <c r="D35" s="61"/>
      <c r="E35" s="61"/>
      <c r="F35" s="61"/>
      <c r="G35" s="59"/>
      <c r="H35" s="59"/>
      <c r="I35" s="59"/>
    </row>
    <row r="36" spans="1:9">
      <c r="C36" s="71"/>
      <c r="D36" s="71"/>
      <c r="E36" s="71"/>
      <c r="F36" s="11"/>
      <c r="G36" s="13"/>
      <c r="H36" s="72"/>
    </row>
    <row r="37" spans="1:9">
      <c r="C37" s="71"/>
      <c r="D37" s="71"/>
      <c r="E37" s="71"/>
      <c r="F37" s="11"/>
      <c r="G37" s="13"/>
      <c r="H37" s="72"/>
    </row>
    <row r="38" spans="1:9">
      <c r="B38" s="68"/>
      <c r="C38" s="59"/>
      <c r="D38" s="61"/>
      <c r="E38" s="61"/>
      <c r="F38" s="61"/>
      <c r="G38" s="59"/>
      <c r="H38" s="59"/>
      <c r="I38" s="59"/>
    </row>
    <row r="39" spans="1:9">
      <c r="B39" s="68"/>
      <c r="C39" s="59"/>
      <c r="D39" s="61"/>
      <c r="E39" s="61"/>
      <c r="F39" s="61"/>
      <c r="G39" s="59"/>
      <c r="H39" s="59"/>
      <c r="I39" s="59"/>
    </row>
    <row r="40" spans="1:9">
      <c r="B40" s="68"/>
      <c r="C40" s="59"/>
      <c r="D40" s="61"/>
      <c r="E40" s="61"/>
      <c r="F40" s="61"/>
      <c r="G40" s="59"/>
      <c r="H40" s="59"/>
      <c r="I40" s="59"/>
    </row>
    <row r="41" spans="1:9">
      <c r="B41" s="68"/>
      <c r="C41" s="59"/>
      <c r="D41" s="61"/>
      <c r="E41" s="61"/>
      <c r="F41" s="61"/>
      <c r="G41" s="59"/>
      <c r="H41" s="59"/>
      <c r="I41" s="59"/>
    </row>
  </sheetData>
  <mergeCells count="7">
    <mergeCell ref="B30:I30"/>
    <mergeCell ref="B31:I31"/>
    <mergeCell ref="B32:I32"/>
    <mergeCell ref="B3:D3"/>
    <mergeCell ref="B25:E25"/>
    <mergeCell ref="B28:I28"/>
    <mergeCell ref="B29:I29"/>
  </mergeCells>
  <printOptions horizontalCentered="1"/>
  <pageMargins left="0.70833333333333304" right="0.70833333333333304" top="0.62986111111111098" bottom="0.74791666666666701" header="0.511811023622047" footer="0.511811023622047"/>
  <pageSetup paperSize="9" fitToHeight="0" orientation="landscape" useFirstPageNumber="1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56"/>
  <sheetViews>
    <sheetView topLeftCell="A34" zoomScaleNormal="100" workbookViewId="0">
      <selection activeCell="B52" sqref="B52"/>
    </sheetView>
  </sheetViews>
  <sheetFormatPr defaultColWidth="11.5703125" defaultRowHeight="12.75"/>
  <cols>
    <col min="2" max="2" width="55.5703125" customWidth="1"/>
  </cols>
  <sheetData>
    <row r="2" spans="1:9" ht="15.75">
      <c r="B2" s="14" t="s">
        <v>0</v>
      </c>
    </row>
    <row r="3" spans="1:9" ht="15.75">
      <c r="A3" s="16"/>
      <c r="B3" s="17"/>
      <c r="C3" s="18"/>
      <c r="D3" s="18"/>
      <c r="E3" s="18"/>
      <c r="F3" s="18"/>
      <c r="G3" s="19"/>
      <c r="H3" s="20"/>
      <c r="I3" s="21"/>
    </row>
    <row r="4" spans="1:9" ht="15" customHeight="1">
      <c r="A4" s="16"/>
      <c r="B4" s="7" t="s">
        <v>45</v>
      </c>
      <c r="C4" s="7"/>
      <c r="D4" s="7"/>
      <c r="E4" s="22"/>
      <c r="F4" s="22"/>
      <c r="G4" s="23"/>
      <c r="H4" s="24"/>
      <c r="I4" s="25"/>
    </row>
    <row r="5" spans="1:9" ht="38.25">
      <c r="A5" s="73" t="s">
        <v>2</v>
      </c>
      <c r="B5" s="74" t="s">
        <v>3</v>
      </c>
      <c r="C5" s="75" t="s">
        <v>4</v>
      </c>
      <c r="D5" s="75" t="s">
        <v>5</v>
      </c>
      <c r="E5" s="76" t="s">
        <v>6</v>
      </c>
      <c r="F5" s="76" t="s">
        <v>7</v>
      </c>
      <c r="G5" s="77" t="s">
        <v>8</v>
      </c>
      <c r="H5" s="76" t="s">
        <v>9</v>
      </c>
      <c r="I5" s="76" t="s">
        <v>10</v>
      </c>
    </row>
    <row r="6" spans="1:9">
      <c r="A6" s="78" t="s">
        <v>11</v>
      </c>
      <c r="B6" s="79" t="s">
        <v>11</v>
      </c>
      <c r="C6" s="80" t="s">
        <v>11</v>
      </c>
      <c r="D6" s="80" t="s">
        <v>11</v>
      </c>
      <c r="E6" s="81" t="s">
        <v>12</v>
      </c>
      <c r="F6" s="81" t="s">
        <v>12</v>
      </c>
      <c r="G6" s="82" t="s">
        <v>13</v>
      </c>
      <c r="H6" s="80" t="s">
        <v>11</v>
      </c>
      <c r="I6" s="80" t="s">
        <v>11</v>
      </c>
    </row>
    <row r="7" spans="1:9" ht="25.5">
      <c r="A7" s="38">
        <v>1</v>
      </c>
      <c r="B7" s="83" t="s">
        <v>46</v>
      </c>
      <c r="C7" s="38" t="s">
        <v>15</v>
      </c>
      <c r="D7" s="40">
        <v>10</v>
      </c>
      <c r="E7" s="41"/>
      <c r="F7" s="42">
        <f>D7*E7</f>
        <v>0</v>
      </c>
      <c r="G7" s="43"/>
      <c r="H7" s="45"/>
      <c r="I7" s="46"/>
    </row>
    <row r="8" spans="1:9" ht="25.5">
      <c r="A8" s="38">
        <v>2</v>
      </c>
      <c r="B8" s="83" t="s">
        <v>47</v>
      </c>
      <c r="C8" s="38" t="s">
        <v>15</v>
      </c>
      <c r="D8" s="40">
        <v>4</v>
      </c>
      <c r="E8" s="41"/>
      <c r="F8" s="42">
        <f t="shared" ref="F8:F33" si="0">D8*E8</f>
        <v>0</v>
      </c>
      <c r="G8" s="43"/>
      <c r="H8" s="45"/>
      <c r="I8" s="46"/>
    </row>
    <row r="9" spans="1:9">
      <c r="A9" s="38">
        <v>3</v>
      </c>
      <c r="B9" s="83" t="s">
        <v>48</v>
      </c>
      <c r="C9" s="84" t="s">
        <v>15</v>
      </c>
      <c r="D9" s="40">
        <v>2</v>
      </c>
      <c r="E9" s="41"/>
      <c r="F9" s="42">
        <f t="shared" si="0"/>
        <v>0</v>
      </c>
      <c r="G9" s="43"/>
      <c r="H9" s="45"/>
      <c r="I9" s="46"/>
    </row>
    <row r="10" spans="1:9">
      <c r="A10" s="38">
        <v>4</v>
      </c>
      <c r="B10" s="85" t="s">
        <v>49</v>
      </c>
      <c r="C10" s="84" t="s">
        <v>15</v>
      </c>
      <c r="D10" s="40">
        <v>30</v>
      </c>
      <c r="E10" s="41"/>
      <c r="F10" s="42">
        <f t="shared" si="0"/>
        <v>0</v>
      </c>
      <c r="G10" s="86"/>
      <c r="H10" s="45"/>
      <c r="I10" s="46"/>
    </row>
    <row r="11" spans="1:9">
      <c r="A11" s="38">
        <v>5</v>
      </c>
      <c r="B11" s="85" t="s">
        <v>50</v>
      </c>
      <c r="C11" s="84" t="s">
        <v>15</v>
      </c>
      <c r="D11" s="40">
        <v>100</v>
      </c>
      <c r="E11" s="41"/>
      <c r="F11" s="42">
        <f t="shared" si="0"/>
        <v>0</v>
      </c>
      <c r="G11" s="43"/>
      <c r="H11" s="45"/>
      <c r="I11" s="46"/>
    </row>
    <row r="12" spans="1:9">
      <c r="A12" s="38">
        <v>6</v>
      </c>
      <c r="B12" s="85" t="s">
        <v>51</v>
      </c>
      <c r="C12" s="84" t="s">
        <v>15</v>
      </c>
      <c r="D12" s="40">
        <v>30</v>
      </c>
      <c r="E12" s="41"/>
      <c r="F12" s="42">
        <f t="shared" si="0"/>
        <v>0</v>
      </c>
      <c r="G12" s="43"/>
      <c r="H12" s="45"/>
      <c r="I12" s="46"/>
    </row>
    <row r="13" spans="1:9" ht="25.5">
      <c r="A13" s="38">
        <v>7</v>
      </c>
      <c r="B13" s="85" t="s">
        <v>52</v>
      </c>
      <c r="C13" s="84" t="s">
        <v>15</v>
      </c>
      <c r="D13" s="40">
        <v>2</v>
      </c>
      <c r="E13" s="41"/>
      <c r="F13" s="42">
        <f t="shared" si="0"/>
        <v>0</v>
      </c>
      <c r="G13" s="43"/>
      <c r="H13" s="45"/>
      <c r="I13" s="46"/>
    </row>
    <row r="14" spans="1:9" ht="25.5">
      <c r="A14" s="38">
        <v>8</v>
      </c>
      <c r="B14" s="83" t="s">
        <v>53</v>
      </c>
      <c r="C14" s="38" t="s">
        <v>15</v>
      </c>
      <c r="D14" s="40">
        <v>5</v>
      </c>
      <c r="E14" s="41"/>
      <c r="F14" s="42">
        <f t="shared" si="0"/>
        <v>0</v>
      </c>
      <c r="G14" s="43"/>
      <c r="H14" s="45"/>
      <c r="I14" s="46"/>
    </row>
    <row r="15" spans="1:9" ht="25.5">
      <c r="A15" s="38">
        <v>9</v>
      </c>
      <c r="B15" s="85" t="s">
        <v>54</v>
      </c>
      <c r="C15" s="38" t="s">
        <v>15</v>
      </c>
      <c r="D15" s="40">
        <v>10</v>
      </c>
      <c r="E15" s="41"/>
      <c r="F15" s="42">
        <f t="shared" si="0"/>
        <v>0</v>
      </c>
      <c r="G15" s="43"/>
      <c r="H15" s="45"/>
      <c r="I15" s="46"/>
    </row>
    <row r="16" spans="1:9" ht="25.5">
      <c r="A16" s="38">
        <v>10</v>
      </c>
      <c r="B16" s="83" t="s">
        <v>55</v>
      </c>
      <c r="C16" s="38" t="s">
        <v>15</v>
      </c>
      <c r="D16" s="40">
        <v>10</v>
      </c>
      <c r="E16" s="41"/>
      <c r="F16" s="42">
        <f t="shared" si="0"/>
        <v>0</v>
      </c>
      <c r="G16" s="43"/>
      <c r="H16" s="45"/>
      <c r="I16" s="46"/>
    </row>
    <row r="17" spans="1:9" ht="38.25">
      <c r="A17" s="38">
        <v>11</v>
      </c>
      <c r="B17" s="83" t="s">
        <v>56</v>
      </c>
      <c r="C17" s="38" t="s">
        <v>15</v>
      </c>
      <c r="D17" s="40">
        <v>12</v>
      </c>
      <c r="E17" s="41"/>
      <c r="F17" s="42">
        <f t="shared" si="0"/>
        <v>0</v>
      </c>
      <c r="G17" s="43"/>
      <c r="H17" s="45"/>
      <c r="I17" s="46"/>
    </row>
    <row r="18" spans="1:9" ht="38.25">
      <c r="A18" s="38">
        <v>12</v>
      </c>
      <c r="B18" s="83" t="s">
        <v>57</v>
      </c>
      <c r="C18" s="38" t="s">
        <v>15</v>
      </c>
      <c r="D18" s="40">
        <v>6</v>
      </c>
      <c r="E18" s="41"/>
      <c r="F18" s="42">
        <f t="shared" si="0"/>
        <v>0</v>
      </c>
      <c r="G18" s="43"/>
      <c r="H18" s="45"/>
      <c r="I18" s="46"/>
    </row>
    <row r="19" spans="1:9" ht="38.25">
      <c r="A19" s="38">
        <v>13</v>
      </c>
      <c r="B19" s="83" t="s">
        <v>58</v>
      </c>
      <c r="C19" s="38" t="s">
        <v>15</v>
      </c>
      <c r="D19" s="40">
        <v>6</v>
      </c>
      <c r="E19" s="41"/>
      <c r="F19" s="42">
        <f t="shared" si="0"/>
        <v>0</v>
      </c>
      <c r="G19" s="43"/>
      <c r="H19" s="45"/>
      <c r="I19" s="46"/>
    </row>
    <row r="20" spans="1:9" ht="25.5">
      <c r="A20" s="38">
        <v>14</v>
      </c>
      <c r="B20" s="83" t="s">
        <v>59</v>
      </c>
      <c r="C20" s="38" t="s">
        <v>15</v>
      </c>
      <c r="D20" s="40">
        <v>5</v>
      </c>
      <c r="E20" s="41"/>
      <c r="F20" s="42">
        <f t="shared" si="0"/>
        <v>0</v>
      </c>
      <c r="G20" s="43"/>
      <c r="H20" s="45"/>
      <c r="I20" s="46"/>
    </row>
    <row r="21" spans="1:9" ht="25.5">
      <c r="A21" s="38">
        <v>15</v>
      </c>
      <c r="B21" s="83" t="s">
        <v>60</v>
      </c>
      <c r="C21" s="38" t="s">
        <v>15</v>
      </c>
      <c r="D21" s="40">
        <v>2</v>
      </c>
      <c r="E21" s="41"/>
      <c r="F21" s="42">
        <f t="shared" si="0"/>
        <v>0</v>
      </c>
      <c r="G21" s="43"/>
      <c r="H21" s="45"/>
      <c r="I21" s="46"/>
    </row>
    <row r="22" spans="1:9" ht="51">
      <c r="A22" s="38">
        <v>16</v>
      </c>
      <c r="B22" s="83" t="s">
        <v>61</v>
      </c>
      <c r="C22" s="38" t="s">
        <v>15</v>
      </c>
      <c r="D22" s="40">
        <v>5</v>
      </c>
      <c r="E22" s="41"/>
      <c r="F22" s="42">
        <f t="shared" si="0"/>
        <v>0</v>
      </c>
      <c r="G22" s="43"/>
      <c r="H22" s="45"/>
      <c r="I22" s="46"/>
    </row>
    <row r="23" spans="1:9">
      <c r="A23" s="38">
        <v>17</v>
      </c>
      <c r="B23" s="83" t="s">
        <v>62</v>
      </c>
      <c r="C23" s="38" t="s">
        <v>15</v>
      </c>
      <c r="D23" s="40">
        <v>5</v>
      </c>
      <c r="E23" s="41"/>
      <c r="F23" s="42">
        <f t="shared" si="0"/>
        <v>0</v>
      </c>
      <c r="G23" s="43"/>
      <c r="H23" s="45"/>
      <c r="I23" s="46"/>
    </row>
    <row r="24" spans="1:9" ht="25.5">
      <c r="A24" s="38">
        <v>18</v>
      </c>
      <c r="B24" s="83" t="s">
        <v>63</v>
      </c>
      <c r="C24" s="38" t="s">
        <v>15</v>
      </c>
      <c r="D24" s="40">
        <v>15</v>
      </c>
      <c r="E24" s="41"/>
      <c r="F24" s="42">
        <f t="shared" si="0"/>
        <v>0</v>
      </c>
      <c r="G24" s="43"/>
      <c r="H24" s="45"/>
      <c r="I24" s="46"/>
    </row>
    <row r="25" spans="1:9">
      <c r="A25" s="38">
        <v>19</v>
      </c>
      <c r="B25" s="85" t="s">
        <v>64</v>
      </c>
      <c r="C25" s="38" t="s">
        <v>15</v>
      </c>
      <c r="D25" s="40">
        <v>120</v>
      </c>
      <c r="E25" s="41"/>
      <c r="F25" s="42">
        <f t="shared" si="0"/>
        <v>0</v>
      </c>
      <c r="G25" s="43"/>
      <c r="H25" s="45"/>
      <c r="I25" s="46"/>
    </row>
    <row r="26" spans="1:9" ht="25.5">
      <c r="A26" s="38">
        <v>20</v>
      </c>
      <c r="B26" s="85" t="s">
        <v>65</v>
      </c>
      <c r="C26" s="38" t="s">
        <v>15</v>
      </c>
      <c r="D26" s="40">
        <v>400</v>
      </c>
      <c r="E26" s="41"/>
      <c r="F26" s="42">
        <f t="shared" si="0"/>
        <v>0</v>
      </c>
      <c r="G26" s="43"/>
      <c r="H26" s="45"/>
      <c r="I26" s="46"/>
    </row>
    <row r="27" spans="1:9">
      <c r="A27" s="38">
        <v>21</v>
      </c>
      <c r="B27" s="85" t="s">
        <v>66</v>
      </c>
      <c r="C27" s="38" t="s">
        <v>15</v>
      </c>
      <c r="D27" s="40">
        <v>20</v>
      </c>
      <c r="E27" s="41"/>
      <c r="F27" s="42">
        <f t="shared" si="0"/>
        <v>0</v>
      </c>
      <c r="G27" s="43"/>
      <c r="H27" s="45"/>
      <c r="I27" s="46"/>
    </row>
    <row r="28" spans="1:9" ht="25.5">
      <c r="A28" s="38">
        <v>22</v>
      </c>
      <c r="B28" s="83" t="s">
        <v>67</v>
      </c>
      <c r="C28" s="38" t="s">
        <v>15</v>
      </c>
      <c r="D28" s="40">
        <v>5</v>
      </c>
      <c r="E28" s="41"/>
      <c r="F28" s="42">
        <f t="shared" si="0"/>
        <v>0</v>
      </c>
      <c r="G28" s="43"/>
      <c r="H28" s="45"/>
      <c r="I28" s="46"/>
    </row>
    <row r="29" spans="1:9" ht="38.25">
      <c r="A29" s="38">
        <v>23</v>
      </c>
      <c r="B29" s="83" t="s">
        <v>68</v>
      </c>
      <c r="C29" s="38" t="s">
        <v>15</v>
      </c>
      <c r="D29" s="40">
        <v>5</v>
      </c>
      <c r="E29" s="41"/>
      <c r="F29" s="42">
        <f t="shared" si="0"/>
        <v>0</v>
      </c>
      <c r="G29" s="43"/>
      <c r="H29" s="45"/>
      <c r="I29" s="46"/>
    </row>
    <row r="30" spans="1:9" ht="25.5">
      <c r="A30" s="38">
        <v>24</v>
      </c>
      <c r="B30" s="83" t="s">
        <v>69</v>
      </c>
      <c r="C30" s="38" t="s">
        <v>15</v>
      </c>
      <c r="D30" s="40">
        <v>2</v>
      </c>
      <c r="E30" s="41"/>
      <c r="F30" s="42">
        <f t="shared" si="0"/>
        <v>0</v>
      </c>
      <c r="G30" s="43"/>
      <c r="H30" s="45"/>
      <c r="I30" s="46"/>
    </row>
    <row r="31" spans="1:9">
      <c r="A31" s="38">
        <v>25</v>
      </c>
      <c r="B31" s="85" t="s">
        <v>70</v>
      </c>
      <c r="C31" s="38" t="s">
        <v>15</v>
      </c>
      <c r="D31" s="40">
        <v>20</v>
      </c>
      <c r="E31" s="41"/>
      <c r="F31" s="42">
        <f t="shared" si="0"/>
        <v>0</v>
      </c>
      <c r="G31" s="43"/>
      <c r="H31" s="45"/>
      <c r="I31" s="46"/>
    </row>
    <row r="32" spans="1:9">
      <c r="A32" s="38">
        <v>26</v>
      </c>
      <c r="B32" s="85" t="s">
        <v>71</v>
      </c>
      <c r="C32" s="38" t="s">
        <v>15</v>
      </c>
      <c r="D32" s="40">
        <v>60</v>
      </c>
      <c r="E32" s="41"/>
      <c r="F32" s="42">
        <f t="shared" si="0"/>
        <v>0</v>
      </c>
      <c r="G32" s="43"/>
      <c r="H32" s="45"/>
      <c r="I32" s="46"/>
    </row>
    <row r="33" spans="1:9">
      <c r="A33" s="38">
        <v>27</v>
      </c>
      <c r="B33" s="83" t="s">
        <v>72</v>
      </c>
      <c r="C33" s="38" t="s">
        <v>15</v>
      </c>
      <c r="D33" s="40">
        <v>10</v>
      </c>
      <c r="E33" s="41"/>
      <c r="F33" s="42">
        <f t="shared" si="0"/>
        <v>0</v>
      </c>
      <c r="G33" s="43"/>
      <c r="H33" s="45"/>
      <c r="I33" s="46"/>
    </row>
    <row r="34" spans="1:9">
      <c r="A34" s="49"/>
      <c r="B34" s="9" t="s">
        <v>35</v>
      </c>
      <c r="C34" s="9"/>
      <c r="D34" s="9"/>
      <c r="E34" s="9"/>
      <c r="F34" s="87">
        <f>SUM(F7:F33)</f>
        <v>0</v>
      </c>
      <c r="G34" s="51" t="s">
        <v>36</v>
      </c>
      <c r="H34" s="88" t="s">
        <v>36</v>
      </c>
      <c r="I34" s="88" t="s">
        <v>36</v>
      </c>
    </row>
    <row r="35" spans="1:9">
      <c r="A35" s="53"/>
      <c r="B35" s="54"/>
      <c r="C35" s="55"/>
      <c r="D35" s="55"/>
      <c r="E35" s="56"/>
      <c r="F35" s="57"/>
      <c r="G35" s="58"/>
      <c r="H35" s="55"/>
      <c r="I35" s="55"/>
    </row>
    <row r="36" spans="1:9">
      <c r="A36" s="59"/>
      <c r="B36" s="60" t="s">
        <v>37</v>
      </c>
      <c r="C36" s="61"/>
      <c r="D36" s="62"/>
      <c r="E36" s="63"/>
      <c r="F36" s="57"/>
      <c r="G36" s="64"/>
      <c r="H36" s="65"/>
      <c r="I36" s="66"/>
    </row>
    <row r="37" spans="1:9" ht="20.85" customHeight="1">
      <c r="A37" s="61"/>
      <c r="B37" s="6" t="s">
        <v>73</v>
      </c>
      <c r="C37" s="6"/>
      <c r="D37" s="6"/>
      <c r="E37" s="6"/>
      <c r="F37" s="6"/>
      <c r="G37" s="6"/>
      <c r="H37" s="6"/>
      <c r="I37" s="6"/>
    </row>
    <row r="38" spans="1:9" ht="22.5" customHeight="1">
      <c r="A38" s="61"/>
      <c r="B38" s="6" t="s">
        <v>74</v>
      </c>
      <c r="C38" s="6"/>
      <c r="D38" s="6"/>
      <c r="E38" s="6"/>
      <c r="F38" s="6"/>
      <c r="G38" s="6"/>
      <c r="H38" s="6"/>
      <c r="I38" s="6"/>
    </row>
    <row r="39" spans="1:9" ht="34.5" customHeight="1">
      <c r="A39" s="61"/>
      <c r="B39" s="6" t="s">
        <v>75</v>
      </c>
      <c r="C39" s="6"/>
      <c r="D39" s="6"/>
      <c r="E39" s="6"/>
      <c r="F39" s="6"/>
      <c r="G39" s="6"/>
      <c r="H39" s="6"/>
      <c r="I39" s="6"/>
    </row>
    <row r="40" spans="1:9" ht="12.75" customHeight="1">
      <c r="A40" s="61"/>
      <c r="B40" s="6" t="s">
        <v>76</v>
      </c>
      <c r="C40" s="6"/>
      <c r="D40" s="6"/>
      <c r="E40" s="6"/>
      <c r="F40" s="6"/>
      <c r="G40" s="6"/>
      <c r="H40" s="6"/>
      <c r="I40" s="6"/>
    </row>
    <row r="41" spans="1:9" ht="12.75" customHeight="1">
      <c r="A41" s="61"/>
      <c r="B41" s="6" t="s">
        <v>77</v>
      </c>
      <c r="C41" s="6"/>
      <c r="D41" s="6"/>
      <c r="E41" s="6"/>
      <c r="F41" s="6"/>
      <c r="G41" s="6"/>
      <c r="H41" s="6"/>
      <c r="I41" s="6"/>
    </row>
    <row r="42" spans="1:9" ht="12.75" customHeight="1">
      <c r="A42" s="61"/>
      <c r="B42" s="6" t="s">
        <v>78</v>
      </c>
      <c r="C42" s="6"/>
      <c r="D42" s="6"/>
      <c r="E42" s="6"/>
      <c r="F42" s="6"/>
      <c r="G42" s="6"/>
      <c r="H42" s="6"/>
      <c r="I42" s="6"/>
    </row>
    <row r="43" spans="1:9">
      <c r="A43" s="67"/>
      <c r="B43" s="68"/>
      <c r="C43" s="67"/>
      <c r="D43" s="67"/>
      <c r="E43" s="67"/>
      <c r="F43" s="59"/>
      <c r="G43" s="69"/>
      <c r="H43" s="70"/>
      <c r="I43" s="59"/>
    </row>
    <row r="44" spans="1:9">
      <c r="A44" s="59"/>
      <c r="B44" s="59"/>
      <c r="C44" s="59"/>
      <c r="D44" s="59"/>
      <c r="E44" s="59"/>
      <c r="F44" s="59"/>
      <c r="G44" s="59"/>
      <c r="H44" s="59"/>
      <c r="I44" s="59"/>
    </row>
    <row r="50" spans="2:9">
      <c r="B50" s="68"/>
      <c r="C50" s="59"/>
      <c r="D50" s="61"/>
      <c r="E50" s="61"/>
      <c r="F50" s="61"/>
      <c r="G50" s="59"/>
      <c r="H50" s="59"/>
      <c r="I50" s="59"/>
    </row>
    <row r="51" spans="2:9" ht="15">
      <c r="B51" s="12"/>
      <c r="C51" s="71"/>
      <c r="D51" s="71"/>
      <c r="E51" s="71"/>
      <c r="F51" s="11"/>
      <c r="G51" s="13"/>
      <c r="H51" s="72"/>
      <c r="I51" s="11"/>
    </row>
    <row r="52" spans="2:9" ht="15">
      <c r="B52" s="12"/>
      <c r="C52" s="71"/>
      <c r="D52" s="71"/>
      <c r="E52" s="71"/>
      <c r="F52" s="11"/>
      <c r="G52" s="13"/>
      <c r="H52" s="72"/>
      <c r="I52" s="11"/>
    </row>
    <row r="53" spans="2:9">
      <c r="B53" s="68"/>
      <c r="C53" s="59"/>
      <c r="D53" s="61"/>
      <c r="E53" s="61"/>
      <c r="F53" s="61"/>
      <c r="G53" s="59"/>
      <c r="H53" s="59"/>
      <c r="I53" s="59"/>
    </row>
    <row r="54" spans="2:9">
      <c r="B54" s="68"/>
      <c r="C54" s="59"/>
      <c r="D54" s="61"/>
      <c r="E54" s="61"/>
      <c r="F54" s="61"/>
      <c r="G54" s="59"/>
      <c r="H54" s="59"/>
      <c r="I54" s="59"/>
    </row>
    <row r="55" spans="2:9">
      <c r="B55" s="68"/>
      <c r="C55" s="59"/>
      <c r="D55" s="61"/>
      <c r="E55" s="61"/>
      <c r="F55" s="61"/>
      <c r="G55" s="59"/>
      <c r="H55" s="59"/>
      <c r="I55" s="59"/>
    </row>
    <row r="56" spans="2:9">
      <c r="B56" s="68"/>
      <c r="C56" s="59"/>
      <c r="D56" s="61"/>
      <c r="E56" s="61"/>
      <c r="F56" s="61"/>
      <c r="G56" s="59"/>
      <c r="H56" s="59"/>
      <c r="I56" s="59"/>
    </row>
  </sheetData>
  <mergeCells count="8">
    <mergeCell ref="B39:I39"/>
    <mergeCell ref="B40:I40"/>
    <mergeCell ref="B41:I41"/>
    <mergeCell ref="B42:I42"/>
    <mergeCell ref="B4:D4"/>
    <mergeCell ref="B34:E34"/>
    <mergeCell ref="B37:I37"/>
    <mergeCell ref="B38:I38"/>
  </mergeCells>
  <pageMargins left="0.78749999999999998" right="0.78749999999999998" top="1.05277777777778" bottom="1.05277777777778" header="0.78749999999999998" footer="0.78749999999999998"/>
  <pageSetup paperSize="9" scale="60" orientation="landscape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47"/>
  <sheetViews>
    <sheetView topLeftCell="A34" zoomScaleNormal="100" workbookViewId="0">
      <selection activeCell="B43" sqref="B43"/>
    </sheetView>
  </sheetViews>
  <sheetFormatPr defaultColWidth="11.5703125" defaultRowHeight="12.75"/>
  <cols>
    <col min="2" max="2" width="59.140625" customWidth="1"/>
  </cols>
  <sheetData>
    <row r="2" spans="1:9" ht="15.75">
      <c r="B2" s="14" t="s">
        <v>0</v>
      </c>
    </row>
    <row r="4" spans="1:9" ht="15" customHeight="1">
      <c r="A4" s="89"/>
      <c r="B4" s="5" t="s">
        <v>79</v>
      </c>
      <c r="C4" s="5"/>
      <c r="D4" s="5"/>
      <c r="E4" s="90"/>
      <c r="F4" s="90"/>
      <c r="G4" s="91"/>
      <c r="H4" s="92"/>
      <c r="I4" s="93"/>
    </row>
    <row r="5" spans="1:9" ht="38.25">
      <c r="A5" s="73" t="s">
        <v>2</v>
      </c>
      <c r="B5" s="94" t="s">
        <v>3</v>
      </c>
      <c r="C5" s="73" t="s">
        <v>4</v>
      </c>
      <c r="D5" s="73" t="s">
        <v>5</v>
      </c>
      <c r="E5" s="95" t="s">
        <v>6</v>
      </c>
      <c r="F5" s="95" t="s">
        <v>7</v>
      </c>
      <c r="G5" s="96" t="s">
        <v>8</v>
      </c>
      <c r="H5" s="95" t="s">
        <v>9</v>
      </c>
      <c r="I5" s="95" t="s">
        <v>10</v>
      </c>
    </row>
    <row r="6" spans="1:9">
      <c r="A6" s="97" t="s">
        <v>11</v>
      </c>
      <c r="B6" s="98" t="s">
        <v>11</v>
      </c>
      <c r="C6" s="99" t="s">
        <v>11</v>
      </c>
      <c r="D6" s="99" t="s">
        <v>11</v>
      </c>
      <c r="E6" s="100" t="s">
        <v>12</v>
      </c>
      <c r="F6" s="100" t="s">
        <v>12</v>
      </c>
      <c r="G6" s="101" t="s">
        <v>13</v>
      </c>
      <c r="H6" s="99" t="s">
        <v>11</v>
      </c>
      <c r="I6" s="99" t="s">
        <v>11</v>
      </c>
    </row>
    <row r="7" spans="1:9" ht="51">
      <c r="A7" s="38">
        <v>1</v>
      </c>
      <c r="B7" s="83" t="s">
        <v>80</v>
      </c>
      <c r="C7" s="38" t="s">
        <v>25</v>
      </c>
      <c r="D7" s="40">
        <v>1</v>
      </c>
      <c r="E7" s="41"/>
      <c r="F7" s="42">
        <f>D7*E7</f>
        <v>0</v>
      </c>
      <c r="G7" s="43"/>
      <c r="H7" s="45"/>
      <c r="I7" s="46"/>
    </row>
    <row r="8" spans="1:9" ht="38.25">
      <c r="A8" s="38">
        <v>2</v>
      </c>
      <c r="B8" s="83" t="s">
        <v>81</v>
      </c>
      <c r="C8" s="38" t="s">
        <v>15</v>
      </c>
      <c r="D8" s="40">
        <v>20</v>
      </c>
      <c r="E8" s="41"/>
      <c r="F8" s="42">
        <f t="shared" ref="F8:F26" si="0">D8*E8</f>
        <v>0</v>
      </c>
      <c r="G8" s="43"/>
      <c r="H8" s="45"/>
      <c r="I8" s="46"/>
    </row>
    <row r="9" spans="1:9">
      <c r="A9" s="38">
        <v>3</v>
      </c>
      <c r="B9" s="83" t="s">
        <v>82</v>
      </c>
      <c r="C9" s="38" t="s">
        <v>15</v>
      </c>
      <c r="D9" s="40">
        <v>20</v>
      </c>
      <c r="E9" s="41"/>
      <c r="F9" s="42">
        <f t="shared" si="0"/>
        <v>0</v>
      </c>
      <c r="G9" s="43"/>
      <c r="H9" s="45"/>
      <c r="I9" s="46"/>
    </row>
    <row r="10" spans="1:9">
      <c r="A10" s="38">
        <v>4</v>
      </c>
      <c r="B10" s="83" t="s">
        <v>83</v>
      </c>
      <c r="C10" s="38" t="s">
        <v>15</v>
      </c>
      <c r="D10" s="40">
        <v>20</v>
      </c>
      <c r="E10" s="41"/>
      <c r="F10" s="42">
        <f t="shared" si="0"/>
        <v>0</v>
      </c>
      <c r="G10" s="43"/>
      <c r="H10" s="45"/>
      <c r="I10" s="46"/>
    </row>
    <row r="11" spans="1:9" ht="51">
      <c r="A11" s="38">
        <v>5</v>
      </c>
      <c r="B11" s="85" t="s">
        <v>84</v>
      </c>
      <c r="C11" s="38" t="s">
        <v>15</v>
      </c>
      <c r="D11" s="38">
        <v>2</v>
      </c>
      <c r="E11" s="41"/>
      <c r="F11" s="42">
        <f t="shared" si="0"/>
        <v>0</v>
      </c>
      <c r="G11" s="43"/>
      <c r="H11" s="45"/>
      <c r="I11" s="46"/>
    </row>
    <row r="12" spans="1:9" ht="25.5">
      <c r="A12" s="38">
        <v>6</v>
      </c>
      <c r="B12" s="102" t="s">
        <v>85</v>
      </c>
      <c r="C12" s="38" t="s">
        <v>15</v>
      </c>
      <c r="D12" s="38">
        <v>6</v>
      </c>
      <c r="E12" s="41"/>
      <c r="F12" s="42">
        <f t="shared" si="0"/>
        <v>0</v>
      </c>
      <c r="G12" s="43"/>
      <c r="H12" s="45"/>
      <c r="I12" s="46"/>
    </row>
    <row r="13" spans="1:9" ht="51">
      <c r="A13" s="38">
        <v>7</v>
      </c>
      <c r="B13" s="102" t="s">
        <v>86</v>
      </c>
      <c r="C13" s="38" t="s">
        <v>15</v>
      </c>
      <c r="D13" s="38">
        <v>15</v>
      </c>
      <c r="E13" s="41"/>
      <c r="F13" s="42">
        <f t="shared" si="0"/>
        <v>0</v>
      </c>
      <c r="G13" s="43"/>
      <c r="H13" s="45"/>
      <c r="I13" s="46"/>
    </row>
    <row r="14" spans="1:9" ht="76.5">
      <c r="A14" s="38">
        <v>8</v>
      </c>
      <c r="B14" s="83" t="s">
        <v>87</v>
      </c>
      <c r="C14" s="38" t="s">
        <v>25</v>
      </c>
      <c r="D14" s="40">
        <v>3</v>
      </c>
      <c r="E14" s="41"/>
      <c r="F14" s="42">
        <f t="shared" si="0"/>
        <v>0</v>
      </c>
      <c r="G14" s="43"/>
      <c r="H14" s="45"/>
      <c r="I14" s="46"/>
    </row>
    <row r="15" spans="1:9" ht="38.25">
      <c r="A15" s="38">
        <v>9</v>
      </c>
      <c r="B15" s="85" t="s">
        <v>88</v>
      </c>
      <c r="C15" s="38" t="s">
        <v>25</v>
      </c>
      <c r="D15" s="38">
        <v>3</v>
      </c>
      <c r="E15" s="41"/>
      <c r="F15" s="42">
        <f t="shared" si="0"/>
        <v>0</v>
      </c>
      <c r="G15" s="43"/>
      <c r="H15" s="45"/>
      <c r="I15" s="46"/>
    </row>
    <row r="16" spans="1:9" ht="51">
      <c r="A16" s="38">
        <v>10</v>
      </c>
      <c r="B16" s="83" t="s">
        <v>89</v>
      </c>
      <c r="C16" s="38" t="s">
        <v>25</v>
      </c>
      <c r="D16" s="40">
        <v>20</v>
      </c>
      <c r="E16" s="41"/>
      <c r="F16" s="42">
        <f t="shared" si="0"/>
        <v>0</v>
      </c>
      <c r="G16" s="43"/>
      <c r="H16" s="45"/>
      <c r="I16" s="46"/>
    </row>
    <row r="17" spans="1:9" ht="38.25">
      <c r="A17" s="38">
        <v>11</v>
      </c>
      <c r="B17" s="83" t="s">
        <v>90</v>
      </c>
      <c r="C17" s="38" t="s">
        <v>15</v>
      </c>
      <c r="D17" s="40">
        <v>2</v>
      </c>
      <c r="E17" s="41"/>
      <c r="F17" s="42">
        <f t="shared" si="0"/>
        <v>0</v>
      </c>
      <c r="G17" s="43"/>
      <c r="H17" s="45"/>
      <c r="I17" s="46"/>
    </row>
    <row r="18" spans="1:9">
      <c r="A18" s="38">
        <v>12</v>
      </c>
      <c r="B18" s="83" t="s">
        <v>91</v>
      </c>
      <c r="C18" s="38" t="s">
        <v>15</v>
      </c>
      <c r="D18" s="40">
        <v>10</v>
      </c>
      <c r="E18" s="41"/>
      <c r="F18" s="42">
        <f t="shared" si="0"/>
        <v>0</v>
      </c>
      <c r="G18" s="43"/>
      <c r="H18" s="45"/>
      <c r="I18" s="46"/>
    </row>
    <row r="19" spans="1:9">
      <c r="A19" s="38">
        <v>13</v>
      </c>
      <c r="B19" s="83" t="s">
        <v>92</v>
      </c>
      <c r="C19" s="38" t="s">
        <v>15</v>
      </c>
      <c r="D19" s="40">
        <v>20</v>
      </c>
      <c r="E19" s="41"/>
      <c r="F19" s="42">
        <f t="shared" si="0"/>
        <v>0</v>
      </c>
      <c r="G19" s="43"/>
      <c r="H19" s="45"/>
      <c r="I19" s="46"/>
    </row>
    <row r="20" spans="1:9" ht="25.5">
      <c r="A20" s="38">
        <v>14</v>
      </c>
      <c r="B20" s="83" t="s">
        <v>93</v>
      </c>
      <c r="C20" s="38" t="s">
        <v>25</v>
      </c>
      <c r="D20" s="40">
        <v>2</v>
      </c>
      <c r="E20" s="41"/>
      <c r="F20" s="42">
        <f t="shared" si="0"/>
        <v>0</v>
      </c>
      <c r="G20" s="43"/>
      <c r="H20" s="45"/>
      <c r="I20" s="103"/>
    </row>
    <row r="21" spans="1:9" ht="38.25">
      <c r="A21" s="38">
        <v>15</v>
      </c>
      <c r="B21" s="85" t="s">
        <v>94</v>
      </c>
      <c r="C21" s="38" t="s">
        <v>15</v>
      </c>
      <c r="D21" s="38">
        <v>4</v>
      </c>
      <c r="E21" s="41"/>
      <c r="F21" s="42">
        <f t="shared" si="0"/>
        <v>0</v>
      </c>
      <c r="G21" s="43"/>
      <c r="H21" s="45"/>
      <c r="I21" s="46"/>
    </row>
    <row r="22" spans="1:9" ht="51">
      <c r="A22" s="38">
        <v>16</v>
      </c>
      <c r="B22" s="83" t="s">
        <v>95</v>
      </c>
      <c r="C22" s="38" t="s">
        <v>15</v>
      </c>
      <c r="D22" s="40">
        <v>2</v>
      </c>
      <c r="E22" s="41"/>
      <c r="F22" s="42">
        <f t="shared" si="0"/>
        <v>0</v>
      </c>
      <c r="G22" s="43"/>
      <c r="H22" s="45"/>
      <c r="I22" s="46"/>
    </row>
    <row r="23" spans="1:9">
      <c r="A23" s="38">
        <v>17</v>
      </c>
      <c r="B23" s="85" t="s">
        <v>96</v>
      </c>
      <c r="C23" s="38" t="s">
        <v>15</v>
      </c>
      <c r="D23" s="40">
        <v>1</v>
      </c>
      <c r="E23" s="41"/>
      <c r="F23" s="42">
        <f t="shared" si="0"/>
        <v>0</v>
      </c>
      <c r="G23" s="43"/>
      <c r="H23" s="45"/>
      <c r="I23" s="46"/>
    </row>
    <row r="24" spans="1:9">
      <c r="A24" s="38">
        <v>18</v>
      </c>
      <c r="B24" s="83" t="s">
        <v>97</v>
      </c>
      <c r="C24" s="38" t="s">
        <v>15</v>
      </c>
      <c r="D24" s="40">
        <v>2</v>
      </c>
      <c r="E24" s="41"/>
      <c r="F24" s="42">
        <f t="shared" si="0"/>
        <v>0</v>
      </c>
      <c r="G24" s="43"/>
      <c r="H24" s="45"/>
      <c r="I24" s="46"/>
    </row>
    <row r="25" spans="1:9" ht="51">
      <c r="A25" s="38">
        <v>19</v>
      </c>
      <c r="B25" s="102" t="s">
        <v>98</v>
      </c>
      <c r="C25" s="38" t="s">
        <v>15</v>
      </c>
      <c r="D25" s="38">
        <v>4</v>
      </c>
      <c r="E25" s="41"/>
      <c r="F25" s="42">
        <f t="shared" si="0"/>
        <v>0</v>
      </c>
      <c r="G25" s="43"/>
      <c r="H25" s="46"/>
      <c r="I25" s="46"/>
    </row>
    <row r="26" spans="1:9" ht="51">
      <c r="A26" s="38">
        <v>20</v>
      </c>
      <c r="B26" s="85" t="s">
        <v>99</v>
      </c>
      <c r="C26" s="38" t="s">
        <v>15</v>
      </c>
      <c r="D26" s="40">
        <v>4</v>
      </c>
      <c r="E26" s="41"/>
      <c r="F26" s="42">
        <f t="shared" si="0"/>
        <v>0</v>
      </c>
      <c r="G26" s="43"/>
      <c r="H26" s="46"/>
      <c r="I26" s="104"/>
    </row>
    <row r="27" spans="1:9">
      <c r="A27" s="105"/>
      <c r="B27" s="9" t="s">
        <v>35</v>
      </c>
      <c r="C27" s="9"/>
      <c r="D27" s="9"/>
      <c r="E27" s="9"/>
      <c r="F27" s="50">
        <f>SUM(F7:F26)</f>
        <v>0</v>
      </c>
      <c r="G27" s="47" t="s">
        <v>36</v>
      </c>
      <c r="H27" s="45" t="s">
        <v>36</v>
      </c>
      <c r="I27" s="45" t="s">
        <v>36</v>
      </c>
    </row>
    <row r="28" spans="1:9">
      <c r="A28" s="106"/>
      <c r="B28" s="107"/>
      <c r="C28" s="108"/>
      <c r="D28" s="108"/>
      <c r="E28" s="109"/>
      <c r="F28" s="57"/>
      <c r="G28" s="110"/>
      <c r="H28" s="108"/>
      <c r="I28" s="108"/>
    </row>
    <row r="29" spans="1:9">
      <c r="A29" s="61"/>
      <c r="B29" s="60" t="s">
        <v>37</v>
      </c>
      <c r="C29" s="61"/>
      <c r="D29" s="62"/>
      <c r="E29" s="63"/>
      <c r="F29" s="57"/>
      <c r="G29" s="64"/>
      <c r="H29" s="65"/>
      <c r="I29" s="66"/>
    </row>
    <row r="30" spans="1:9" ht="12.75" customHeight="1">
      <c r="A30" s="61"/>
      <c r="B30" s="6" t="s">
        <v>100</v>
      </c>
      <c r="C30" s="6"/>
      <c r="D30" s="6"/>
      <c r="E30" s="6"/>
      <c r="F30" s="6"/>
      <c r="G30" s="6"/>
      <c r="H30" s="6"/>
      <c r="I30" s="6"/>
    </row>
    <row r="31" spans="1:9" ht="12.75" customHeight="1">
      <c r="A31" s="61"/>
      <c r="B31" s="6" t="s">
        <v>101</v>
      </c>
      <c r="C31" s="6"/>
      <c r="D31" s="6"/>
      <c r="E31" s="6"/>
      <c r="F31" s="6"/>
      <c r="G31" s="6"/>
      <c r="H31" s="6"/>
      <c r="I31" s="6"/>
    </row>
    <row r="32" spans="1:9" ht="30.6" customHeight="1">
      <c r="A32" s="61"/>
      <c r="B32" s="6" t="s">
        <v>102</v>
      </c>
      <c r="C32" s="6"/>
      <c r="D32" s="6"/>
      <c r="E32" s="6"/>
      <c r="F32" s="6"/>
      <c r="G32" s="6"/>
      <c r="H32" s="6"/>
      <c r="I32" s="6"/>
    </row>
    <row r="33" spans="1:9" ht="12.75" customHeight="1">
      <c r="A33" s="61"/>
      <c r="B33" s="6" t="s">
        <v>103</v>
      </c>
      <c r="C33" s="6"/>
      <c r="D33" s="6"/>
      <c r="E33" s="6"/>
      <c r="F33" s="6"/>
      <c r="G33" s="6"/>
      <c r="H33" s="6"/>
      <c r="I33" s="6"/>
    </row>
    <row r="34" spans="1:9" ht="12.75" customHeight="1">
      <c r="A34" s="61"/>
      <c r="B34" s="6" t="s">
        <v>104</v>
      </c>
      <c r="C34" s="6"/>
      <c r="D34" s="6"/>
      <c r="E34" s="6"/>
      <c r="F34" s="6"/>
      <c r="G34" s="6"/>
      <c r="H34" s="6"/>
      <c r="I34" s="6"/>
    </row>
    <row r="35" spans="1:9" ht="12.75" customHeight="1">
      <c r="A35" s="61"/>
      <c r="B35" s="6" t="s">
        <v>105</v>
      </c>
      <c r="C35" s="6"/>
      <c r="D35" s="6"/>
      <c r="E35" s="6"/>
      <c r="F35" s="6"/>
      <c r="G35" s="6"/>
      <c r="H35" s="6"/>
      <c r="I35" s="6"/>
    </row>
    <row r="36" spans="1:9">
      <c r="B36" t="s">
        <v>290</v>
      </c>
    </row>
    <row r="41" spans="1:9">
      <c r="B41" s="68"/>
      <c r="C41" s="59"/>
      <c r="D41" s="61"/>
      <c r="E41" s="61"/>
      <c r="F41" s="61"/>
      <c r="G41" s="59"/>
      <c r="H41" s="59"/>
      <c r="I41" s="59"/>
    </row>
    <row r="42" spans="1:9" ht="15">
      <c r="B42" s="12"/>
      <c r="C42" s="71"/>
      <c r="D42" s="71"/>
      <c r="E42" s="71"/>
      <c r="F42" s="11"/>
      <c r="G42" s="13"/>
      <c r="H42" s="72"/>
      <c r="I42" s="11"/>
    </row>
    <row r="43" spans="1:9" ht="15">
      <c r="B43" s="12"/>
      <c r="C43" s="71"/>
      <c r="D43" s="71"/>
      <c r="E43" s="71"/>
      <c r="F43" s="11"/>
      <c r="G43" s="13"/>
      <c r="H43" s="72"/>
      <c r="I43" s="11"/>
    </row>
    <row r="44" spans="1:9">
      <c r="B44" s="68"/>
      <c r="C44" s="59"/>
      <c r="D44" s="61"/>
      <c r="E44" s="61"/>
      <c r="F44" s="61"/>
      <c r="G44" s="59"/>
      <c r="H44" s="59"/>
      <c r="I44" s="59"/>
    </row>
    <row r="45" spans="1:9">
      <c r="B45" s="68"/>
      <c r="C45" s="59"/>
      <c r="D45" s="61"/>
      <c r="E45" s="61"/>
      <c r="F45" s="61"/>
      <c r="G45" s="59"/>
      <c r="H45" s="59"/>
      <c r="I45" s="59"/>
    </row>
    <row r="46" spans="1:9">
      <c r="B46" s="68"/>
      <c r="C46" s="59"/>
      <c r="D46" s="61"/>
      <c r="E46" s="61"/>
      <c r="F46" s="61"/>
      <c r="G46" s="59"/>
      <c r="H46" s="59"/>
      <c r="I46" s="59"/>
    </row>
    <row r="47" spans="1:9">
      <c r="B47" s="68"/>
      <c r="C47" s="59"/>
      <c r="D47" s="61"/>
      <c r="E47" s="61"/>
      <c r="F47" s="61"/>
      <c r="G47" s="59"/>
      <c r="H47" s="59"/>
      <c r="I47" s="59"/>
    </row>
  </sheetData>
  <mergeCells count="8">
    <mergeCell ref="B32:I32"/>
    <mergeCell ref="B33:I33"/>
    <mergeCell ref="B34:I34"/>
    <mergeCell ref="B35:I35"/>
    <mergeCell ref="B4:D4"/>
    <mergeCell ref="B27:E27"/>
    <mergeCell ref="B30:I30"/>
    <mergeCell ref="B31:I31"/>
  </mergeCells>
  <pageMargins left="0.78749999999999998" right="0.78749999999999998" top="1.05277777777778" bottom="1.05277777777778" header="0.78749999999999998" footer="0.78749999999999998"/>
  <pageSetup paperSize="9" scale="59" orientation="landscape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I40"/>
  <sheetViews>
    <sheetView topLeftCell="A16" zoomScaleNormal="100" workbookViewId="0">
      <selection activeCell="B36" sqref="B36"/>
    </sheetView>
  </sheetViews>
  <sheetFormatPr defaultColWidth="11.5703125" defaultRowHeight="12.75"/>
  <cols>
    <col min="2" max="2" width="45.140625" customWidth="1"/>
  </cols>
  <sheetData>
    <row r="2" spans="1:9" ht="15.75">
      <c r="B2" s="14" t="s">
        <v>0</v>
      </c>
    </row>
    <row r="4" spans="1:9" ht="15.75">
      <c r="B4" s="111" t="s">
        <v>106</v>
      </c>
    </row>
    <row r="5" spans="1:9" ht="38.25">
      <c r="A5" s="73" t="s">
        <v>2</v>
      </c>
      <c r="B5" s="94" t="s">
        <v>3</v>
      </c>
      <c r="C5" s="73" t="s">
        <v>4</v>
      </c>
      <c r="D5" s="73" t="s">
        <v>5</v>
      </c>
      <c r="E5" s="95" t="s">
        <v>6</v>
      </c>
      <c r="F5" s="95" t="s">
        <v>7</v>
      </c>
      <c r="G5" s="96" t="s">
        <v>8</v>
      </c>
      <c r="H5" s="95" t="s">
        <v>9</v>
      </c>
      <c r="I5" s="95" t="s">
        <v>10</v>
      </c>
    </row>
    <row r="6" spans="1:9">
      <c r="A6" s="97" t="s">
        <v>11</v>
      </c>
      <c r="B6" s="98" t="s">
        <v>11</v>
      </c>
      <c r="C6" s="99" t="s">
        <v>11</v>
      </c>
      <c r="D6" s="99" t="s">
        <v>11</v>
      </c>
      <c r="E6" s="100" t="s">
        <v>12</v>
      </c>
      <c r="F6" s="100" t="s">
        <v>12</v>
      </c>
      <c r="G6" s="101" t="s">
        <v>13</v>
      </c>
      <c r="H6" s="99"/>
      <c r="I6" s="99"/>
    </row>
    <row r="7" spans="1:9" ht="25.5">
      <c r="A7" s="112">
        <v>1</v>
      </c>
      <c r="B7" s="113" t="s">
        <v>107</v>
      </c>
      <c r="C7" s="112" t="s">
        <v>15</v>
      </c>
      <c r="D7" s="114">
        <v>20</v>
      </c>
      <c r="E7" s="42"/>
      <c r="F7" s="42">
        <f>D7*E7</f>
        <v>0</v>
      </c>
      <c r="G7" s="43"/>
      <c r="H7" s="47"/>
      <c r="I7" s="44"/>
    </row>
    <row r="8" spans="1:9" ht="25.5">
      <c r="A8" s="112">
        <v>2</v>
      </c>
      <c r="B8" s="113" t="s">
        <v>108</v>
      </c>
      <c r="C8" s="112" t="s">
        <v>15</v>
      </c>
      <c r="D8" s="114">
        <v>6</v>
      </c>
      <c r="E8" s="42"/>
      <c r="F8" s="42">
        <f t="shared" ref="F8:F22" si="0">D8*E8</f>
        <v>0</v>
      </c>
      <c r="G8" s="43"/>
      <c r="H8" s="47"/>
      <c r="I8" s="44"/>
    </row>
    <row r="9" spans="1:9" ht="38.25">
      <c r="A9" s="112">
        <v>3</v>
      </c>
      <c r="B9" s="115" t="s">
        <v>109</v>
      </c>
      <c r="C9" s="112" t="s">
        <v>15</v>
      </c>
      <c r="D9" s="114">
        <v>6</v>
      </c>
      <c r="E9" s="42"/>
      <c r="F9" s="42">
        <f t="shared" si="0"/>
        <v>0</v>
      </c>
      <c r="G9" s="43"/>
      <c r="H9" s="47"/>
      <c r="I9" s="44"/>
    </row>
    <row r="10" spans="1:9" ht="25.5">
      <c r="A10" s="112">
        <v>4</v>
      </c>
      <c r="B10" s="113" t="s">
        <v>110</v>
      </c>
      <c r="C10" s="112" t="s">
        <v>15</v>
      </c>
      <c r="D10" s="114">
        <v>150</v>
      </c>
      <c r="E10" s="42"/>
      <c r="F10" s="42">
        <f t="shared" si="0"/>
        <v>0</v>
      </c>
      <c r="G10" s="43"/>
      <c r="H10" s="47"/>
      <c r="I10" s="44"/>
    </row>
    <row r="11" spans="1:9" ht="25.5">
      <c r="A11" s="112">
        <v>5</v>
      </c>
      <c r="B11" s="113" t="s">
        <v>111</v>
      </c>
      <c r="C11" s="112" t="s">
        <v>15</v>
      </c>
      <c r="D11" s="114">
        <v>50</v>
      </c>
      <c r="E11" s="42"/>
      <c r="F11" s="42">
        <f t="shared" si="0"/>
        <v>0</v>
      </c>
      <c r="G11" s="43"/>
      <c r="H11" s="47"/>
      <c r="I11" s="44"/>
    </row>
    <row r="12" spans="1:9">
      <c r="A12" s="112">
        <v>6</v>
      </c>
      <c r="B12" s="113" t="s">
        <v>112</v>
      </c>
      <c r="C12" s="112" t="s">
        <v>15</v>
      </c>
      <c r="D12" s="114">
        <v>30</v>
      </c>
      <c r="E12" s="42"/>
      <c r="F12" s="42">
        <f t="shared" si="0"/>
        <v>0</v>
      </c>
      <c r="G12" s="43"/>
      <c r="H12" s="47"/>
      <c r="I12" s="44"/>
    </row>
    <row r="13" spans="1:9" ht="25.5">
      <c r="A13" s="112">
        <v>7</v>
      </c>
      <c r="B13" s="113" t="s">
        <v>113</v>
      </c>
      <c r="C13" s="112" t="s">
        <v>15</v>
      </c>
      <c r="D13" s="114">
        <v>6</v>
      </c>
      <c r="E13" s="42"/>
      <c r="F13" s="42">
        <f t="shared" si="0"/>
        <v>0</v>
      </c>
      <c r="G13" s="43"/>
      <c r="H13" s="47"/>
      <c r="I13" s="44"/>
    </row>
    <row r="14" spans="1:9" ht="25.5">
      <c r="A14" s="112">
        <v>8</v>
      </c>
      <c r="B14" s="113" t="s">
        <v>114</v>
      </c>
      <c r="C14" s="112" t="s">
        <v>15</v>
      </c>
      <c r="D14" s="114">
        <v>40</v>
      </c>
      <c r="E14" s="42"/>
      <c r="F14" s="42">
        <f t="shared" si="0"/>
        <v>0</v>
      </c>
      <c r="G14" s="43"/>
      <c r="H14" s="47"/>
      <c r="I14" s="44"/>
    </row>
    <row r="15" spans="1:9">
      <c r="A15" s="112">
        <v>9</v>
      </c>
      <c r="B15" s="113" t="s">
        <v>115</v>
      </c>
      <c r="C15" s="112" t="s">
        <v>15</v>
      </c>
      <c r="D15" s="114">
        <v>20</v>
      </c>
      <c r="E15" s="42"/>
      <c r="F15" s="42">
        <f t="shared" si="0"/>
        <v>0</v>
      </c>
      <c r="G15" s="43"/>
      <c r="H15" s="47"/>
      <c r="I15" s="44"/>
    </row>
    <row r="16" spans="1:9">
      <c r="A16" s="112">
        <v>10</v>
      </c>
      <c r="B16" s="113" t="s">
        <v>116</v>
      </c>
      <c r="C16" s="112" t="s">
        <v>15</v>
      </c>
      <c r="D16" s="114">
        <v>10</v>
      </c>
      <c r="E16" s="42"/>
      <c r="F16" s="42">
        <f t="shared" si="0"/>
        <v>0</v>
      </c>
      <c r="G16" s="43"/>
      <c r="H16" s="47"/>
      <c r="I16" s="44"/>
    </row>
    <row r="17" spans="1:9">
      <c r="A17" s="112">
        <v>11</v>
      </c>
      <c r="B17" s="113" t="s">
        <v>117</v>
      </c>
      <c r="C17" s="112" t="s">
        <v>15</v>
      </c>
      <c r="D17" s="114">
        <v>20</v>
      </c>
      <c r="E17" s="42"/>
      <c r="F17" s="42">
        <f t="shared" si="0"/>
        <v>0</v>
      </c>
      <c r="G17" s="43"/>
      <c r="H17" s="47"/>
      <c r="I17" s="44"/>
    </row>
    <row r="18" spans="1:9">
      <c r="A18" s="112">
        <v>12</v>
      </c>
      <c r="B18" s="113" t="s">
        <v>118</v>
      </c>
      <c r="C18" s="112" t="s">
        <v>15</v>
      </c>
      <c r="D18" s="114">
        <v>2</v>
      </c>
      <c r="E18" s="42"/>
      <c r="F18" s="42">
        <f t="shared" si="0"/>
        <v>0</v>
      </c>
      <c r="G18" s="43"/>
      <c r="H18" s="47"/>
      <c r="I18" s="44"/>
    </row>
    <row r="19" spans="1:9">
      <c r="A19" s="112">
        <v>13</v>
      </c>
      <c r="B19" s="113" t="s">
        <v>119</v>
      </c>
      <c r="C19" s="112" t="s">
        <v>15</v>
      </c>
      <c r="D19" s="114">
        <v>2</v>
      </c>
      <c r="E19" s="42"/>
      <c r="F19" s="42">
        <f t="shared" si="0"/>
        <v>0</v>
      </c>
      <c r="G19" s="43"/>
      <c r="H19" s="47"/>
      <c r="I19" s="44"/>
    </row>
    <row r="20" spans="1:9">
      <c r="A20" s="112">
        <v>14</v>
      </c>
      <c r="B20" s="113" t="s">
        <v>120</v>
      </c>
      <c r="C20" s="112" t="s">
        <v>15</v>
      </c>
      <c r="D20" s="114">
        <v>800</v>
      </c>
      <c r="E20" s="42"/>
      <c r="F20" s="42">
        <f t="shared" si="0"/>
        <v>0</v>
      </c>
      <c r="G20" s="43"/>
      <c r="H20" s="47"/>
      <c r="I20" s="116"/>
    </row>
    <row r="21" spans="1:9" ht="25.5">
      <c r="A21" s="112">
        <v>15</v>
      </c>
      <c r="B21" s="113" t="s">
        <v>121</v>
      </c>
      <c r="C21" s="112" t="s">
        <v>15</v>
      </c>
      <c r="D21" s="114">
        <v>10</v>
      </c>
      <c r="E21" s="42"/>
      <c r="F21" s="42">
        <f t="shared" si="0"/>
        <v>0</v>
      </c>
      <c r="G21" s="43"/>
      <c r="H21" s="47"/>
      <c r="I21" s="44"/>
    </row>
    <row r="22" spans="1:9">
      <c r="A22" s="112">
        <v>16</v>
      </c>
      <c r="B22" s="113" t="s">
        <v>122</v>
      </c>
      <c r="C22" s="112" t="s">
        <v>15</v>
      </c>
      <c r="D22" s="114">
        <v>2</v>
      </c>
      <c r="E22" s="42"/>
      <c r="F22" s="42">
        <f t="shared" si="0"/>
        <v>0</v>
      </c>
      <c r="G22" s="43"/>
      <c r="H22" s="47"/>
      <c r="I22" s="44"/>
    </row>
    <row r="23" spans="1:9">
      <c r="A23" s="117"/>
      <c r="B23" s="4" t="s">
        <v>35</v>
      </c>
      <c r="C23" s="4"/>
      <c r="D23" s="4"/>
      <c r="E23" s="4"/>
      <c r="F23" s="87">
        <f>SUM(F7:F22)</f>
        <v>0</v>
      </c>
      <c r="G23" s="118" t="s">
        <v>36</v>
      </c>
      <c r="H23" s="119" t="s">
        <v>36</v>
      </c>
      <c r="I23" s="120" t="s">
        <v>36</v>
      </c>
    </row>
    <row r="24" spans="1:9">
      <c r="A24" s="121"/>
      <c r="B24" s="122"/>
      <c r="C24" s="123"/>
      <c r="D24" s="123"/>
      <c r="E24" s="124"/>
      <c r="F24" s="125"/>
      <c r="G24" s="126"/>
      <c r="H24" s="127"/>
      <c r="I24" s="128"/>
    </row>
    <row r="25" spans="1:9">
      <c r="A25" s="129"/>
      <c r="B25" s="130" t="s">
        <v>37</v>
      </c>
      <c r="C25" s="131"/>
      <c r="D25" s="132"/>
      <c r="E25" s="133"/>
      <c r="F25" s="134"/>
      <c r="G25" s="135"/>
      <c r="H25" s="131"/>
      <c r="I25" s="134"/>
    </row>
    <row r="26" spans="1:9" ht="12.75" customHeight="1">
      <c r="A26" s="129"/>
      <c r="B26" s="3" t="s">
        <v>123</v>
      </c>
      <c r="C26" s="3"/>
      <c r="D26" s="3"/>
      <c r="E26" s="3"/>
      <c r="F26" s="3"/>
      <c r="G26" s="3"/>
      <c r="H26" s="3"/>
      <c r="I26" s="3"/>
    </row>
    <row r="27" spans="1:9" ht="12.75" customHeight="1">
      <c r="A27" s="129"/>
      <c r="B27" s="3" t="s">
        <v>124</v>
      </c>
      <c r="C27" s="3"/>
      <c r="D27" s="3"/>
      <c r="E27" s="3"/>
      <c r="F27" s="3"/>
      <c r="G27" s="3"/>
      <c r="H27" s="3"/>
      <c r="I27" s="3"/>
    </row>
    <row r="28" spans="1:9" ht="12.75" customHeight="1">
      <c r="A28" s="129"/>
      <c r="B28" s="2" t="s">
        <v>125</v>
      </c>
      <c r="C28" s="2"/>
      <c r="D28" s="2"/>
      <c r="E28" s="2"/>
      <c r="F28" s="2"/>
      <c r="G28" s="2"/>
      <c r="H28" s="2"/>
      <c r="I28" s="2"/>
    </row>
    <row r="29" spans="1:9">
      <c r="A29" s="137"/>
      <c r="B29" s="138"/>
      <c r="C29" s="138"/>
      <c r="D29" s="138"/>
      <c r="E29" s="138"/>
      <c r="F29" s="138"/>
      <c r="G29" s="139"/>
      <c r="H29" s="138"/>
      <c r="I29" s="138"/>
    </row>
    <row r="30" spans="1:9">
      <c r="B30" s="59"/>
      <c r="C30" s="59"/>
      <c r="D30" s="59"/>
      <c r="E30" s="59"/>
      <c r="F30" s="59"/>
      <c r="G30" s="59"/>
      <c r="H30" s="59"/>
      <c r="I30" s="59"/>
    </row>
    <row r="31" spans="1:9">
      <c r="B31" s="59"/>
      <c r="C31" s="59"/>
      <c r="D31" s="59"/>
      <c r="E31" s="59"/>
      <c r="F31" s="59"/>
      <c r="G31" s="59"/>
      <c r="H31" s="59"/>
      <c r="I31" s="59"/>
    </row>
    <row r="34" spans="2:9">
      <c r="B34" s="68"/>
      <c r="C34" s="59"/>
      <c r="D34" s="61"/>
      <c r="E34" s="61"/>
      <c r="F34" s="61"/>
      <c r="G34" s="59"/>
      <c r="H34" s="59"/>
      <c r="I34" s="59"/>
    </row>
    <row r="35" spans="2:9" ht="15">
      <c r="B35" s="12"/>
      <c r="C35" s="71"/>
      <c r="D35" s="71"/>
      <c r="E35" s="71"/>
      <c r="F35" s="11"/>
      <c r="G35" s="13"/>
      <c r="H35" s="72"/>
      <c r="I35" s="11"/>
    </row>
    <row r="36" spans="2:9" ht="15">
      <c r="B36" s="12"/>
      <c r="C36" s="71"/>
      <c r="D36" s="71"/>
      <c r="E36" s="71"/>
      <c r="F36" s="11"/>
      <c r="G36" s="13"/>
      <c r="H36" s="72"/>
      <c r="I36" s="11"/>
    </row>
    <row r="37" spans="2:9">
      <c r="B37" s="68"/>
      <c r="C37" s="59"/>
      <c r="D37" s="61"/>
      <c r="E37" s="61"/>
      <c r="F37" s="61"/>
      <c r="G37" s="59"/>
      <c r="H37" s="59"/>
      <c r="I37" s="59"/>
    </row>
    <row r="38" spans="2:9">
      <c r="B38" s="68"/>
      <c r="C38" s="59"/>
      <c r="D38" s="61"/>
      <c r="E38" s="61"/>
      <c r="F38" s="61"/>
      <c r="G38" s="59"/>
      <c r="H38" s="59"/>
      <c r="I38" s="59"/>
    </row>
    <row r="39" spans="2:9">
      <c r="B39" s="68"/>
      <c r="C39" s="59"/>
      <c r="D39" s="61"/>
      <c r="E39" s="61"/>
      <c r="F39" s="61"/>
      <c r="G39" s="59"/>
      <c r="H39" s="59"/>
      <c r="I39" s="59"/>
    </row>
    <row r="40" spans="2:9">
      <c r="B40" s="68"/>
      <c r="C40" s="59"/>
      <c r="D40" s="61"/>
      <c r="E40" s="61"/>
      <c r="F40" s="61"/>
      <c r="G40" s="59"/>
      <c r="H40" s="59"/>
      <c r="I40" s="59"/>
    </row>
  </sheetData>
  <mergeCells count="4">
    <mergeCell ref="B23:E23"/>
    <mergeCell ref="B26:I26"/>
    <mergeCell ref="B27:I27"/>
    <mergeCell ref="B28:I28"/>
  </mergeCells>
  <pageMargins left="0.78749999999999998" right="0.78749999999999998" top="1.05277777777778" bottom="1.05277777777778" header="0.78749999999999998" footer="0.78749999999999998"/>
  <pageSetup paperSize="9" scale="74" orientation="landscape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H42"/>
  <sheetViews>
    <sheetView topLeftCell="A29" zoomScaleNormal="100" workbookViewId="0">
      <selection activeCell="B42" sqref="B42"/>
    </sheetView>
  </sheetViews>
  <sheetFormatPr defaultColWidth="11.7109375" defaultRowHeight="12.75"/>
  <cols>
    <col min="1" max="1" width="3.28515625" style="59" customWidth="1"/>
    <col min="2" max="2" width="92" style="68" customWidth="1"/>
    <col min="3" max="3" width="9.42578125" style="59" customWidth="1"/>
    <col min="4" max="4" width="11.85546875" style="61" customWidth="1"/>
    <col min="5" max="5" width="13.85546875" style="61" customWidth="1"/>
    <col min="6" max="6" width="15" style="61" customWidth="1"/>
    <col min="7" max="7" width="12" style="59" customWidth="1"/>
    <col min="8" max="8" width="12.140625" style="59" customWidth="1"/>
    <col min="9" max="9" width="18.140625" style="59" customWidth="1"/>
    <col min="10" max="1022" width="11.7109375" style="59"/>
  </cols>
  <sheetData>
    <row r="1" spans="1:1022">
      <c r="B1" s="140" t="s">
        <v>0</v>
      </c>
      <c r="C1" s="140"/>
      <c r="D1" s="140"/>
      <c r="E1" s="140"/>
      <c r="F1" s="140"/>
      <c r="G1" s="140"/>
      <c r="H1" s="140"/>
      <c r="I1" s="140"/>
    </row>
    <row r="2" spans="1:1022">
      <c r="B2" s="141" t="s">
        <v>126</v>
      </c>
      <c r="C2" s="141"/>
      <c r="D2" s="141"/>
      <c r="E2" s="141"/>
      <c r="F2" s="141"/>
      <c r="G2" s="141"/>
      <c r="H2" s="141"/>
      <c r="I2" s="141"/>
      <c r="J2" s="142"/>
    </row>
    <row r="3" spans="1:1022" ht="38.25">
      <c r="A3" s="143" t="s">
        <v>2</v>
      </c>
      <c r="B3" s="143" t="s">
        <v>3</v>
      </c>
      <c r="C3" s="144" t="s">
        <v>4</v>
      </c>
      <c r="D3" s="144" t="s">
        <v>127</v>
      </c>
      <c r="E3" s="145" t="s">
        <v>6</v>
      </c>
      <c r="F3" s="145" t="s">
        <v>7</v>
      </c>
      <c r="G3" s="145" t="s">
        <v>8</v>
      </c>
      <c r="H3" s="146" t="s">
        <v>9</v>
      </c>
      <c r="I3" s="145" t="s">
        <v>10</v>
      </c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7"/>
      <c r="BN3" s="147"/>
      <c r="BO3" s="147"/>
      <c r="BP3" s="147"/>
      <c r="BQ3" s="147"/>
      <c r="BR3" s="147"/>
      <c r="BS3" s="147"/>
      <c r="BT3" s="147"/>
      <c r="BU3" s="147"/>
      <c r="BV3" s="147"/>
      <c r="BW3" s="147"/>
      <c r="BX3" s="147"/>
      <c r="BY3" s="147"/>
      <c r="BZ3" s="147"/>
      <c r="CA3" s="147"/>
      <c r="CB3" s="147"/>
      <c r="CC3" s="147"/>
      <c r="CD3" s="147"/>
      <c r="CE3" s="147"/>
      <c r="CF3" s="147"/>
      <c r="CG3" s="147"/>
      <c r="CH3" s="147"/>
      <c r="CI3" s="147"/>
      <c r="CJ3" s="147"/>
      <c r="CK3" s="147"/>
      <c r="CL3" s="147"/>
      <c r="CM3" s="147"/>
      <c r="CN3" s="147"/>
      <c r="CO3" s="147"/>
      <c r="CP3" s="147"/>
      <c r="CQ3" s="147"/>
      <c r="CR3" s="147"/>
      <c r="CS3" s="147"/>
      <c r="CT3" s="147"/>
      <c r="CU3" s="147"/>
      <c r="CV3" s="147"/>
      <c r="CW3" s="147"/>
      <c r="CX3" s="147"/>
      <c r="CY3" s="147"/>
      <c r="CZ3" s="147"/>
      <c r="DA3" s="147"/>
      <c r="DB3" s="147"/>
      <c r="DC3" s="147"/>
      <c r="DD3" s="147"/>
      <c r="DE3" s="147"/>
      <c r="DF3" s="147"/>
      <c r="DG3" s="147"/>
      <c r="DH3" s="147"/>
      <c r="DI3" s="147"/>
      <c r="DJ3" s="147"/>
      <c r="DK3" s="147"/>
      <c r="DL3" s="147"/>
      <c r="DM3" s="147"/>
      <c r="DN3" s="147"/>
      <c r="DO3" s="147"/>
      <c r="DP3" s="147"/>
      <c r="DQ3" s="147"/>
      <c r="DR3" s="147"/>
      <c r="DS3" s="147"/>
      <c r="DT3" s="147"/>
      <c r="DU3" s="147"/>
      <c r="DV3" s="147"/>
      <c r="DW3" s="147"/>
      <c r="DX3" s="147"/>
      <c r="DY3" s="147"/>
      <c r="DZ3" s="147"/>
      <c r="EA3" s="147"/>
      <c r="EB3" s="147"/>
      <c r="EC3" s="147"/>
      <c r="ED3" s="147"/>
      <c r="EE3" s="147"/>
      <c r="EF3" s="147"/>
      <c r="EG3" s="147"/>
      <c r="EH3" s="147"/>
      <c r="EI3" s="147"/>
      <c r="EJ3" s="147"/>
      <c r="EK3" s="147"/>
      <c r="EL3" s="147"/>
      <c r="EM3" s="147"/>
      <c r="EN3" s="147"/>
      <c r="EO3" s="147"/>
      <c r="EP3" s="147"/>
      <c r="EQ3" s="147"/>
      <c r="ER3" s="147"/>
      <c r="ES3" s="147"/>
      <c r="ET3" s="147"/>
      <c r="EU3" s="147"/>
      <c r="EV3" s="147"/>
      <c r="EW3" s="147"/>
      <c r="EX3" s="147"/>
      <c r="EY3" s="147"/>
      <c r="EZ3" s="147"/>
      <c r="FA3" s="147"/>
      <c r="FB3" s="147"/>
      <c r="FC3" s="147"/>
      <c r="FD3" s="147"/>
      <c r="FE3" s="147"/>
      <c r="FF3" s="147"/>
      <c r="FG3" s="147"/>
      <c r="FH3" s="147"/>
      <c r="FI3" s="147"/>
      <c r="FJ3" s="147"/>
      <c r="FK3" s="147"/>
      <c r="FL3" s="147"/>
      <c r="FM3" s="147"/>
      <c r="FN3" s="147"/>
      <c r="FO3" s="147"/>
      <c r="FP3" s="147"/>
      <c r="FQ3" s="147"/>
      <c r="FR3" s="147"/>
      <c r="FS3" s="147"/>
      <c r="FT3" s="147"/>
      <c r="FU3" s="147"/>
      <c r="FV3" s="147"/>
      <c r="FW3" s="147"/>
      <c r="FX3" s="147"/>
      <c r="FY3" s="147"/>
      <c r="FZ3" s="147"/>
      <c r="GA3" s="147"/>
      <c r="GB3" s="147"/>
      <c r="GC3" s="147"/>
      <c r="GD3" s="147"/>
      <c r="GE3" s="147"/>
      <c r="GF3" s="147"/>
      <c r="GG3" s="147"/>
      <c r="GH3" s="147"/>
      <c r="GI3" s="147"/>
      <c r="GJ3" s="147"/>
      <c r="GK3" s="147"/>
      <c r="GL3" s="147"/>
      <c r="GM3" s="147"/>
      <c r="GN3" s="147"/>
      <c r="GO3" s="147"/>
      <c r="GP3" s="147"/>
      <c r="GQ3" s="147"/>
      <c r="GR3" s="147"/>
      <c r="GS3" s="147"/>
      <c r="GT3" s="147"/>
      <c r="GU3" s="147"/>
      <c r="GV3" s="147"/>
      <c r="GW3" s="147"/>
      <c r="GX3" s="147"/>
      <c r="GY3" s="147"/>
      <c r="GZ3" s="147"/>
      <c r="HA3" s="147"/>
      <c r="HB3" s="147"/>
      <c r="HC3" s="147"/>
      <c r="HD3" s="147"/>
      <c r="HE3" s="147"/>
      <c r="HF3" s="147"/>
      <c r="HG3" s="147"/>
      <c r="HH3" s="147"/>
      <c r="HI3" s="147"/>
      <c r="HJ3" s="147"/>
      <c r="HK3" s="147"/>
      <c r="HL3" s="147"/>
      <c r="HM3" s="147"/>
      <c r="HN3" s="147"/>
      <c r="HO3" s="147"/>
      <c r="HP3" s="147"/>
      <c r="HQ3" s="147"/>
      <c r="HR3" s="147"/>
      <c r="HS3" s="147"/>
      <c r="HT3" s="147"/>
      <c r="HU3" s="147"/>
      <c r="HV3" s="147"/>
      <c r="HW3" s="147"/>
      <c r="HX3" s="147"/>
      <c r="HY3" s="147"/>
      <c r="HZ3" s="147"/>
      <c r="IA3" s="147"/>
      <c r="IB3" s="147"/>
      <c r="IC3" s="147"/>
      <c r="ID3" s="147"/>
      <c r="IE3" s="147"/>
      <c r="IF3" s="147"/>
      <c r="IG3" s="147"/>
      <c r="IH3" s="147"/>
      <c r="II3" s="147"/>
      <c r="IJ3" s="147"/>
      <c r="IK3" s="147"/>
      <c r="IL3" s="147"/>
      <c r="IM3" s="147"/>
      <c r="IN3" s="147"/>
      <c r="IO3" s="147"/>
      <c r="IP3" s="147"/>
      <c r="IQ3" s="147"/>
      <c r="IR3" s="147"/>
      <c r="IS3" s="147"/>
      <c r="IT3" s="147"/>
      <c r="IU3" s="147"/>
      <c r="IV3" s="147"/>
      <c r="IW3" s="147"/>
      <c r="IX3" s="147"/>
      <c r="IY3" s="147"/>
      <c r="IZ3" s="147"/>
      <c r="JA3" s="147"/>
      <c r="JB3" s="147"/>
      <c r="JC3" s="147"/>
      <c r="JD3" s="147"/>
      <c r="JE3" s="147"/>
      <c r="JF3" s="147"/>
      <c r="JG3" s="147"/>
      <c r="JH3" s="147"/>
      <c r="JI3" s="147"/>
      <c r="JJ3" s="147"/>
      <c r="JK3" s="147"/>
      <c r="JL3" s="147"/>
      <c r="JM3" s="147"/>
      <c r="JN3" s="147"/>
      <c r="JO3" s="147"/>
      <c r="JP3" s="147"/>
      <c r="JQ3" s="147"/>
      <c r="JR3" s="147"/>
      <c r="JS3" s="147"/>
      <c r="JT3" s="147"/>
      <c r="JU3" s="147"/>
      <c r="JV3" s="147"/>
      <c r="JW3" s="147"/>
      <c r="JX3" s="147"/>
      <c r="JY3" s="147"/>
      <c r="JZ3" s="147"/>
      <c r="KA3" s="147"/>
      <c r="KB3" s="147"/>
      <c r="KC3" s="147"/>
      <c r="KD3" s="147"/>
      <c r="KE3" s="147"/>
      <c r="KF3" s="147"/>
      <c r="KG3" s="147"/>
      <c r="KH3" s="147"/>
      <c r="KI3" s="147"/>
      <c r="KJ3" s="147"/>
      <c r="KK3" s="147"/>
      <c r="KL3" s="147"/>
      <c r="KM3" s="147"/>
      <c r="KN3" s="147"/>
      <c r="KO3" s="147"/>
      <c r="KP3" s="147"/>
      <c r="KQ3" s="147"/>
      <c r="KR3" s="147"/>
      <c r="KS3" s="147"/>
      <c r="KT3" s="147"/>
      <c r="KU3" s="147"/>
      <c r="KV3" s="147"/>
      <c r="KW3" s="147"/>
      <c r="KX3" s="147"/>
      <c r="KY3" s="147"/>
      <c r="KZ3" s="147"/>
      <c r="LA3" s="147"/>
      <c r="LB3" s="147"/>
      <c r="LC3" s="147"/>
      <c r="LD3" s="147"/>
      <c r="LE3" s="147"/>
      <c r="LF3" s="147"/>
      <c r="LG3" s="147"/>
      <c r="LH3" s="147"/>
      <c r="LI3" s="147"/>
      <c r="LJ3" s="147"/>
      <c r="LK3" s="147"/>
      <c r="LL3" s="147"/>
      <c r="LM3" s="147"/>
      <c r="LN3" s="147"/>
      <c r="LO3" s="147"/>
      <c r="LP3" s="147"/>
      <c r="LQ3" s="147"/>
      <c r="LR3" s="147"/>
      <c r="LS3" s="147"/>
      <c r="LT3" s="147"/>
      <c r="LU3" s="147"/>
      <c r="LV3" s="147"/>
      <c r="LW3" s="147"/>
      <c r="LX3" s="147"/>
      <c r="LY3" s="147"/>
      <c r="LZ3" s="147"/>
      <c r="MA3" s="147"/>
      <c r="MB3" s="147"/>
      <c r="MC3" s="147"/>
      <c r="MD3" s="147"/>
      <c r="ME3" s="147"/>
      <c r="MF3" s="147"/>
      <c r="MG3" s="147"/>
      <c r="MH3" s="147"/>
      <c r="MI3" s="147"/>
      <c r="MJ3" s="147"/>
      <c r="MK3" s="147"/>
      <c r="ML3" s="147"/>
      <c r="MM3" s="147"/>
      <c r="MN3" s="147"/>
      <c r="MO3" s="147"/>
      <c r="MP3" s="147"/>
      <c r="MQ3" s="147"/>
      <c r="MR3" s="147"/>
      <c r="MS3" s="147"/>
      <c r="MT3" s="147"/>
      <c r="MU3" s="147"/>
      <c r="MV3" s="147"/>
      <c r="MW3" s="147"/>
      <c r="MX3" s="147"/>
      <c r="MY3" s="147"/>
      <c r="MZ3" s="147"/>
      <c r="NA3" s="147"/>
      <c r="NB3" s="147"/>
      <c r="NC3" s="147"/>
      <c r="ND3" s="147"/>
      <c r="NE3" s="147"/>
      <c r="NF3" s="147"/>
      <c r="NG3" s="147"/>
      <c r="NH3" s="147"/>
      <c r="NI3" s="147"/>
      <c r="NJ3" s="147"/>
      <c r="NK3" s="147"/>
      <c r="NL3" s="147"/>
      <c r="NM3" s="147"/>
      <c r="NN3" s="147"/>
      <c r="NO3" s="147"/>
      <c r="NP3" s="147"/>
      <c r="NQ3" s="147"/>
      <c r="NR3" s="147"/>
      <c r="NS3" s="147"/>
      <c r="NT3" s="147"/>
      <c r="NU3" s="147"/>
      <c r="NV3" s="147"/>
      <c r="NW3" s="147"/>
      <c r="NX3" s="147"/>
      <c r="NY3" s="147"/>
      <c r="NZ3" s="147"/>
      <c r="OA3" s="147"/>
      <c r="OB3" s="147"/>
      <c r="OC3" s="147"/>
      <c r="OD3" s="147"/>
      <c r="OE3" s="147"/>
      <c r="OF3" s="147"/>
      <c r="OG3" s="147"/>
      <c r="OH3" s="147"/>
      <c r="OI3" s="147"/>
      <c r="OJ3" s="147"/>
      <c r="OK3" s="147"/>
      <c r="OL3" s="147"/>
      <c r="OM3" s="147"/>
      <c r="ON3" s="147"/>
      <c r="OO3" s="147"/>
      <c r="OP3" s="147"/>
      <c r="OQ3" s="147"/>
      <c r="OR3" s="147"/>
      <c r="OS3" s="147"/>
      <c r="OT3" s="147"/>
      <c r="OU3" s="147"/>
      <c r="OV3" s="147"/>
      <c r="OW3" s="147"/>
      <c r="OX3" s="147"/>
      <c r="OY3" s="147"/>
      <c r="OZ3" s="147"/>
      <c r="PA3" s="147"/>
      <c r="PB3" s="147"/>
      <c r="PC3" s="147"/>
      <c r="PD3" s="147"/>
      <c r="PE3" s="147"/>
      <c r="PF3" s="147"/>
      <c r="PG3" s="147"/>
      <c r="PH3" s="147"/>
      <c r="PI3" s="147"/>
      <c r="PJ3" s="147"/>
      <c r="PK3" s="147"/>
      <c r="PL3" s="147"/>
      <c r="PM3" s="147"/>
      <c r="PN3" s="147"/>
      <c r="PO3" s="147"/>
      <c r="PP3" s="147"/>
      <c r="PQ3" s="147"/>
      <c r="PR3" s="147"/>
      <c r="PS3" s="147"/>
      <c r="PT3" s="147"/>
      <c r="PU3" s="147"/>
      <c r="PV3" s="147"/>
      <c r="PW3" s="147"/>
      <c r="PX3" s="147"/>
      <c r="PY3" s="147"/>
      <c r="PZ3" s="147"/>
      <c r="QA3" s="147"/>
      <c r="QB3" s="147"/>
      <c r="QC3" s="147"/>
      <c r="QD3" s="147"/>
      <c r="QE3" s="147"/>
      <c r="QF3" s="147"/>
      <c r="QG3" s="147"/>
      <c r="QH3" s="147"/>
      <c r="QI3" s="147"/>
      <c r="QJ3" s="147"/>
      <c r="QK3" s="147"/>
      <c r="QL3" s="147"/>
      <c r="QM3" s="147"/>
      <c r="QN3" s="147"/>
      <c r="QO3" s="147"/>
      <c r="QP3" s="147"/>
      <c r="QQ3" s="147"/>
      <c r="QR3" s="147"/>
      <c r="QS3" s="147"/>
      <c r="QT3" s="147"/>
      <c r="QU3" s="147"/>
      <c r="QV3" s="147"/>
      <c r="QW3" s="147"/>
      <c r="QX3" s="147"/>
      <c r="QY3" s="147"/>
      <c r="QZ3" s="147"/>
      <c r="RA3" s="147"/>
      <c r="RB3" s="147"/>
      <c r="RC3" s="147"/>
      <c r="RD3" s="147"/>
      <c r="RE3" s="147"/>
      <c r="RF3" s="147"/>
      <c r="RG3" s="147"/>
      <c r="RH3" s="147"/>
      <c r="RI3" s="147"/>
      <c r="RJ3" s="147"/>
      <c r="RK3" s="147"/>
      <c r="RL3" s="147"/>
      <c r="RM3" s="147"/>
      <c r="RN3" s="147"/>
      <c r="RO3" s="147"/>
      <c r="RP3" s="147"/>
      <c r="RQ3" s="147"/>
      <c r="RR3" s="147"/>
      <c r="RS3" s="147"/>
      <c r="RT3" s="147"/>
      <c r="RU3" s="147"/>
      <c r="RV3" s="147"/>
      <c r="RW3" s="147"/>
      <c r="RX3" s="147"/>
      <c r="RY3" s="147"/>
      <c r="RZ3" s="147"/>
      <c r="SA3" s="147"/>
      <c r="SB3" s="147"/>
      <c r="SC3" s="147"/>
      <c r="SD3" s="147"/>
      <c r="SE3" s="147"/>
      <c r="SF3" s="147"/>
      <c r="SG3" s="147"/>
      <c r="SH3" s="147"/>
      <c r="SI3" s="147"/>
      <c r="SJ3" s="147"/>
      <c r="SK3" s="147"/>
      <c r="SL3" s="147"/>
      <c r="SM3" s="147"/>
      <c r="SN3" s="147"/>
      <c r="SO3" s="147"/>
      <c r="SP3" s="147"/>
      <c r="SQ3" s="147"/>
      <c r="SR3" s="147"/>
      <c r="SS3" s="147"/>
      <c r="ST3" s="147"/>
      <c r="SU3" s="147"/>
      <c r="SV3" s="147"/>
      <c r="SW3" s="147"/>
      <c r="SX3" s="147"/>
      <c r="SY3" s="147"/>
      <c r="SZ3" s="147"/>
      <c r="TA3" s="147"/>
      <c r="TB3" s="147"/>
      <c r="TC3" s="147"/>
      <c r="TD3" s="147"/>
      <c r="TE3" s="147"/>
      <c r="TF3" s="147"/>
      <c r="TG3" s="147"/>
      <c r="TH3" s="147"/>
      <c r="TI3" s="147"/>
      <c r="TJ3" s="147"/>
      <c r="TK3" s="147"/>
      <c r="TL3" s="147"/>
      <c r="TM3" s="147"/>
      <c r="TN3" s="147"/>
      <c r="TO3" s="147"/>
      <c r="TP3" s="147"/>
      <c r="TQ3" s="147"/>
      <c r="TR3" s="147"/>
      <c r="TS3" s="147"/>
      <c r="TT3" s="147"/>
      <c r="TU3" s="147"/>
      <c r="TV3" s="147"/>
      <c r="TW3" s="147"/>
      <c r="TX3" s="147"/>
      <c r="TY3" s="147"/>
      <c r="TZ3" s="147"/>
      <c r="UA3" s="147"/>
      <c r="UB3" s="147"/>
      <c r="UC3" s="147"/>
      <c r="UD3" s="147"/>
      <c r="UE3" s="147"/>
      <c r="UF3" s="147"/>
      <c r="UG3" s="147"/>
      <c r="UH3" s="147"/>
      <c r="UI3" s="147"/>
      <c r="UJ3" s="147"/>
      <c r="UK3" s="147"/>
      <c r="UL3" s="147"/>
      <c r="UM3" s="147"/>
      <c r="UN3" s="147"/>
      <c r="UO3" s="147"/>
      <c r="UP3" s="147"/>
      <c r="UQ3" s="147"/>
      <c r="UR3" s="147"/>
      <c r="US3" s="147"/>
      <c r="UT3" s="147"/>
      <c r="UU3" s="147"/>
      <c r="UV3" s="147"/>
      <c r="UW3" s="147"/>
      <c r="UX3" s="147"/>
      <c r="UY3" s="147"/>
      <c r="UZ3" s="147"/>
      <c r="VA3" s="147"/>
      <c r="VB3" s="147"/>
      <c r="VC3" s="147"/>
      <c r="VD3" s="147"/>
      <c r="VE3" s="147"/>
      <c r="VF3" s="147"/>
      <c r="VG3" s="147"/>
      <c r="VH3" s="147"/>
      <c r="VI3" s="147"/>
      <c r="VJ3" s="147"/>
      <c r="VK3" s="147"/>
      <c r="VL3" s="147"/>
      <c r="VM3" s="147"/>
      <c r="VN3" s="147"/>
      <c r="VO3" s="147"/>
      <c r="VP3" s="147"/>
      <c r="VQ3" s="147"/>
      <c r="VR3" s="147"/>
      <c r="VS3" s="147"/>
      <c r="VT3" s="147"/>
      <c r="VU3" s="147"/>
      <c r="VV3" s="147"/>
      <c r="VW3" s="147"/>
      <c r="VX3" s="147"/>
      <c r="VY3" s="147"/>
      <c r="VZ3" s="147"/>
      <c r="WA3" s="147"/>
      <c r="WB3" s="147"/>
      <c r="WC3" s="147"/>
      <c r="WD3" s="147"/>
      <c r="WE3" s="147"/>
      <c r="WF3" s="147"/>
      <c r="WG3" s="147"/>
      <c r="WH3" s="147"/>
      <c r="WI3" s="147"/>
      <c r="WJ3" s="147"/>
      <c r="WK3" s="147"/>
      <c r="WL3" s="147"/>
      <c r="WM3" s="147"/>
      <c r="WN3" s="147"/>
      <c r="WO3" s="147"/>
      <c r="WP3" s="147"/>
      <c r="WQ3" s="147"/>
      <c r="WR3" s="147"/>
      <c r="WS3" s="147"/>
      <c r="WT3" s="147"/>
      <c r="WU3" s="147"/>
      <c r="WV3" s="147"/>
      <c r="WW3" s="147"/>
      <c r="WX3" s="147"/>
      <c r="WY3" s="147"/>
      <c r="WZ3" s="147"/>
      <c r="XA3" s="147"/>
      <c r="XB3" s="147"/>
      <c r="XC3" s="147"/>
      <c r="XD3" s="147"/>
      <c r="XE3" s="147"/>
      <c r="XF3" s="147"/>
      <c r="XG3" s="147"/>
      <c r="XH3" s="147"/>
      <c r="XI3" s="147"/>
      <c r="XJ3" s="147"/>
      <c r="XK3" s="147"/>
      <c r="XL3" s="147"/>
      <c r="XM3" s="147"/>
      <c r="XN3" s="147"/>
      <c r="XO3" s="147"/>
      <c r="XP3" s="147"/>
      <c r="XQ3" s="147"/>
      <c r="XR3" s="147"/>
      <c r="XS3" s="147"/>
      <c r="XT3" s="147"/>
      <c r="XU3" s="147"/>
      <c r="XV3" s="147"/>
      <c r="XW3" s="147"/>
      <c r="XX3" s="147"/>
      <c r="XY3" s="147"/>
      <c r="XZ3" s="147"/>
      <c r="YA3" s="147"/>
      <c r="YB3" s="147"/>
      <c r="YC3" s="147"/>
      <c r="YD3" s="147"/>
      <c r="YE3" s="147"/>
      <c r="YF3" s="147"/>
      <c r="YG3" s="147"/>
      <c r="YH3" s="147"/>
      <c r="YI3" s="147"/>
      <c r="YJ3" s="147"/>
      <c r="YK3" s="147"/>
      <c r="YL3" s="147"/>
      <c r="YM3" s="147"/>
      <c r="YN3" s="147"/>
      <c r="YO3" s="147"/>
      <c r="YP3" s="147"/>
      <c r="YQ3" s="147"/>
      <c r="YR3" s="147"/>
      <c r="YS3" s="147"/>
      <c r="YT3" s="147"/>
      <c r="YU3" s="147"/>
      <c r="YV3" s="147"/>
      <c r="YW3" s="147"/>
      <c r="YX3" s="147"/>
      <c r="YY3" s="147"/>
      <c r="YZ3" s="147"/>
      <c r="ZA3" s="147"/>
      <c r="ZB3" s="147"/>
      <c r="ZC3" s="147"/>
      <c r="ZD3" s="147"/>
      <c r="ZE3" s="147"/>
      <c r="ZF3" s="147"/>
      <c r="ZG3" s="147"/>
      <c r="ZH3" s="147"/>
      <c r="ZI3" s="147"/>
      <c r="ZJ3" s="147"/>
      <c r="ZK3" s="147"/>
      <c r="ZL3" s="147"/>
      <c r="ZM3" s="147"/>
      <c r="ZN3" s="147"/>
      <c r="ZO3" s="147"/>
      <c r="ZP3" s="147"/>
      <c r="ZQ3" s="147"/>
      <c r="ZR3" s="147"/>
      <c r="ZS3" s="147"/>
      <c r="ZT3" s="147"/>
      <c r="ZU3" s="147"/>
      <c r="ZV3" s="147"/>
      <c r="ZW3" s="147"/>
      <c r="ZX3" s="147"/>
      <c r="ZY3" s="147"/>
      <c r="ZZ3" s="147"/>
      <c r="AAA3" s="147"/>
      <c r="AAB3" s="147"/>
      <c r="AAC3" s="147"/>
      <c r="AAD3" s="147"/>
      <c r="AAE3" s="147"/>
      <c r="AAF3" s="147"/>
      <c r="AAG3" s="147"/>
      <c r="AAH3" s="147"/>
      <c r="AAI3" s="147"/>
      <c r="AAJ3" s="147"/>
      <c r="AAK3" s="147"/>
      <c r="AAL3" s="147"/>
      <c r="AAM3" s="147"/>
      <c r="AAN3" s="147"/>
      <c r="AAO3" s="147"/>
      <c r="AAP3" s="147"/>
      <c r="AAQ3" s="147"/>
      <c r="AAR3" s="147"/>
      <c r="AAS3" s="147"/>
      <c r="AAT3" s="147"/>
      <c r="AAU3" s="147"/>
      <c r="AAV3" s="147"/>
      <c r="AAW3" s="147"/>
      <c r="AAX3" s="147"/>
      <c r="AAY3" s="147"/>
      <c r="AAZ3" s="147"/>
      <c r="ABA3" s="147"/>
      <c r="ABB3" s="147"/>
      <c r="ABC3" s="147"/>
      <c r="ABD3" s="147"/>
      <c r="ABE3" s="147"/>
      <c r="ABF3" s="147"/>
      <c r="ABG3" s="147"/>
      <c r="ABH3" s="147"/>
      <c r="ABI3" s="147"/>
      <c r="ABJ3" s="147"/>
      <c r="ABK3" s="147"/>
      <c r="ABL3" s="147"/>
      <c r="ABM3" s="147"/>
      <c r="ABN3" s="147"/>
      <c r="ABO3" s="147"/>
      <c r="ABP3" s="147"/>
      <c r="ABQ3" s="147"/>
      <c r="ABR3" s="147"/>
      <c r="ABS3" s="147"/>
      <c r="ABT3" s="147"/>
      <c r="ABU3" s="147"/>
      <c r="ABV3" s="147"/>
      <c r="ABW3" s="147"/>
      <c r="ABX3" s="147"/>
      <c r="ABY3" s="147"/>
      <c r="ABZ3" s="147"/>
      <c r="ACA3" s="147"/>
      <c r="ACB3" s="147"/>
      <c r="ACC3" s="147"/>
      <c r="ACD3" s="147"/>
      <c r="ACE3" s="147"/>
      <c r="ACF3" s="147"/>
      <c r="ACG3" s="147"/>
      <c r="ACH3" s="147"/>
      <c r="ACI3" s="147"/>
      <c r="ACJ3" s="147"/>
      <c r="ACK3" s="147"/>
      <c r="ACL3" s="147"/>
      <c r="ACM3" s="147"/>
      <c r="ACN3" s="147"/>
      <c r="ACO3" s="147"/>
      <c r="ACP3" s="147"/>
      <c r="ACQ3" s="147"/>
      <c r="ACR3" s="147"/>
      <c r="ACS3" s="147"/>
      <c r="ACT3" s="147"/>
      <c r="ACU3" s="147"/>
      <c r="ACV3" s="147"/>
      <c r="ACW3" s="147"/>
      <c r="ACX3" s="147"/>
      <c r="ACY3" s="147"/>
      <c r="ACZ3" s="147"/>
      <c r="ADA3" s="147"/>
      <c r="ADB3" s="147"/>
      <c r="ADC3" s="147"/>
      <c r="ADD3" s="147"/>
      <c r="ADE3" s="147"/>
      <c r="ADF3" s="147"/>
      <c r="ADG3" s="147"/>
      <c r="ADH3" s="147"/>
      <c r="ADI3" s="147"/>
      <c r="ADJ3" s="147"/>
      <c r="ADK3" s="147"/>
      <c r="ADL3" s="147"/>
      <c r="ADM3" s="147"/>
      <c r="ADN3" s="147"/>
      <c r="ADO3" s="147"/>
      <c r="ADP3" s="147"/>
      <c r="ADQ3" s="147"/>
      <c r="ADR3" s="147"/>
      <c r="ADS3" s="147"/>
      <c r="ADT3" s="147"/>
      <c r="ADU3" s="147"/>
      <c r="ADV3" s="147"/>
      <c r="ADW3" s="147"/>
      <c r="ADX3" s="147"/>
      <c r="ADY3" s="147"/>
      <c r="ADZ3" s="147"/>
      <c r="AEA3" s="147"/>
      <c r="AEB3" s="147"/>
      <c r="AEC3" s="147"/>
      <c r="AED3" s="147"/>
      <c r="AEE3" s="147"/>
      <c r="AEF3" s="147"/>
      <c r="AEG3" s="147"/>
      <c r="AEH3" s="147"/>
      <c r="AEI3" s="147"/>
      <c r="AEJ3" s="147"/>
      <c r="AEK3" s="147"/>
      <c r="AEL3" s="147"/>
      <c r="AEM3" s="147"/>
      <c r="AEN3" s="147"/>
      <c r="AEO3" s="147"/>
      <c r="AEP3" s="147"/>
      <c r="AEQ3" s="147"/>
      <c r="AER3" s="147"/>
      <c r="AES3" s="147"/>
      <c r="AET3" s="147"/>
      <c r="AEU3" s="147"/>
      <c r="AEV3" s="147"/>
      <c r="AEW3" s="147"/>
      <c r="AEX3" s="147"/>
      <c r="AEY3" s="147"/>
      <c r="AEZ3" s="147"/>
      <c r="AFA3" s="147"/>
      <c r="AFB3" s="147"/>
      <c r="AFC3" s="147"/>
      <c r="AFD3" s="147"/>
      <c r="AFE3" s="147"/>
      <c r="AFF3" s="147"/>
      <c r="AFG3" s="147"/>
      <c r="AFH3" s="147"/>
      <c r="AFI3" s="147"/>
      <c r="AFJ3" s="147"/>
      <c r="AFK3" s="147"/>
      <c r="AFL3" s="147"/>
      <c r="AFM3" s="147"/>
      <c r="AFN3" s="147"/>
      <c r="AFO3" s="147"/>
      <c r="AFP3" s="147"/>
      <c r="AFQ3" s="147"/>
      <c r="AFR3" s="147"/>
      <c r="AFS3" s="147"/>
      <c r="AFT3" s="147"/>
      <c r="AFU3" s="147"/>
      <c r="AFV3" s="147"/>
      <c r="AFW3" s="147"/>
      <c r="AFX3" s="147"/>
      <c r="AFY3" s="147"/>
      <c r="AFZ3" s="147"/>
      <c r="AGA3" s="147"/>
      <c r="AGB3" s="147"/>
      <c r="AGC3" s="147"/>
      <c r="AGD3" s="147"/>
      <c r="AGE3" s="147"/>
      <c r="AGF3" s="147"/>
      <c r="AGG3" s="147"/>
      <c r="AGH3" s="147"/>
      <c r="AGI3" s="147"/>
      <c r="AGJ3" s="147"/>
      <c r="AGK3" s="147"/>
      <c r="AGL3" s="147"/>
      <c r="AGM3" s="147"/>
      <c r="AGN3" s="147"/>
      <c r="AGO3" s="147"/>
      <c r="AGP3" s="147"/>
      <c r="AGQ3" s="147"/>
      <c r="AGR3" s="147"/>
      <c r="AGS3" s="147"/>
      <c r="AGT3" s="147"/>
      <c r="AGU3" s="147"/>
      <c r="AGV3" s="147"/>
      <c r="AGW3" s="147"/>
      <c r="AGX3" s="147"/>
      <c r="AGY3" s="147"/>
      <c r="AGZ3" s="147"/>
      <c r="AHA3" s="147"/>
      <c r="AHB3" s="147"/>
      <c r="AHC3" s="147"/>
      <c r="AHD3" s="147"/>
      <c r="AHE3" s="147"/>
      <c r="AHF3" s="147"/>
      <c r="AHG3" s="147"/>
      <c r="AHH3" s="147"/>
      <c r="AHI3" s="147"/>
      <c r="AHJ3" s="147"/>
      <c r="AHK3" s="147"/>
      <c r="AHL3" s="147"/>
      <c r="AHM3" s="147"/>
      <c r="AHN3" s="147"/>
      <c r="AHO3" s="147"/>
      <c r="AHP3" s="147"/>
      <c r="AHQ3" s="147"/>
      <c r="AHR3" s="147"/>
      <c r="AHS3" s="147"/>
      <c r="AHT3" s="147"/>
      <c r="AHU3" s="147"/>
      <c r="AHV3" s="147"/>
      <c r="AHW3" s="147"/>
      <c r="AHX3" s="147"/>
      <c r="AHY3" s="147"/>
      <c r="AHZ3" s="147"/>
      <c r="AIA3" s="147"/>
      <c r="AIB3" s="147"/>
      <c r="AIC3" s="147"/>
      <c r="AID3" s="147"/>
      <c r="AIE3" s="147"/>
      <c r="AIF3" s="147"/>
      <c r="AIG3" s="147"/>
      <c r="AIH3" s="147"/>
      <c r="AII3" s="147"/>
      <c r="AIJ3" s="147"/>
      <c r="AIK3" s="147"/>
      <c r="AIL3" s="147"/>
      <c r="AIM3" s="147"/>
      <c r="AIN3" s="147"/>
      <c r="AIO3" s="147"/>
      <c r="AIP3" s="147"/>
      <c r="AIQ3" s="147"/>
      <c r="AIR3" s="147"/>
      <c r="AIS3" s="147"/>
      <c r="AIT3" s="147"/>
      <c r="AIU3" s="147"/>
      <c r="AIV3" s="147"/>
      <c r="AIW3" s="147"/>
      <c r="AIX3" s="147"/>
      <c r="AIY3" s="147"/>
      <c r="AIZ3" s="147"/>
      <c r="AJA3" s="147"/>
      <c r="AJB3" s="147"/>
      <c r="AJC3" s="147"/>
      <c r="AJD3" s="147"/>
      <c r="AJE3" s="147"/>
      <c r="AJF3" s="147"/>
      <c r="AJG3" s="147"/>
      <c r="AJH3" s="147"/>
      <c r="AJI3" s="147"/>
      <c r="AJJ3" s="147"/>
      <c r="AJK3" s="147"/>
      <c r="AJL3" s="147"/>
      <c r="AJM3" s="147"/>
      <c r="AJN3" s="147"/>
      <c r="AJO3" s="147"/>
      <c r="AJP3" s="147"/>
      <c r="AJQ3" s="147"/>
      <c r="AJR3" s="147"/>
      <c r="AJS3" s="147"/>
      <c r="AJT3" s="147"/>
      <c r="AJU3" s="147"/>
      <c r="AJV3" s="147"/>
      <c r="AJW3" s="147"/>
      <c r="AJX3" s="147"/>
      <c r="AJY3" s="147"/>
      <c r="AJZ3" s="147"/>
      <c r="AKA3" s="147"/>
      <c r="AKB3" s="147"/>
      <c r="AKC3" s="147"/>
      <c r="AKD3" s="147"/>
      <c r="AKE3" s="147"/>
      <c r="AKF3" s="147"/>
      <c r="AKG3" s="147"/>
      <c r="AKH3" s="147"/>
      <c r="AKI3" s="147"/>
      <c r="AKJ3" s="147"/>
      <c r="AKK3" s="147"/>
      <c r="AKL3" s="147"/>
      <c r="AKM3" s="147"/>
      <c r="AKN3" s="147"/>
      <c r="AKO3" s="147"/>
      <c r="AKP3" s="147"/>
      <c r="AKQ3" s="147"/>
      <c r="AKR3" s="147"/>
      <c r="AKS3" s="147"/>
      <c r="AKT3" s="147"/>
      <c r="AKU3" s="147"/>
      <c r="AKV3" s="147"/>
      <c r="AKW3" s="147"/>
      <c r="AKX3" s="147"/>
      <c r="AKY3" s="147"/>
      <c r="AKZ3" s="147"/>
      <c r="ALA3" s="147"/>
      <c r="ALB3" s="147"/>
      <c r="ALC3" s="147"/>
      <c r="ALD3" s="147"/>
      <c r="ALE3" s="147"/>
      <c r="ALF3" s="147"/>
      <c r="ALG3" s="147"/>
      <c r="ALH3" s="147"/>
      <c r="ALI3" s="147"/>
      <c r="ALJ3" s="147"/>
      <c r="ALK3" s="147"/>
      <c r="ALL3" s="147"/>
      <c r="ALM3" s="147"/>
      <c r="ALN3" s="147"/>
      <c r="ALO3" s="147"/>
      <c r="ALP3" s="147"/>
      <c r="ALQ3" s="147"/>
      <c r="ALR3" s="147"/>
      <c r="ALS3" s="147"/>
      <c r="ALT3" s="147"/>
      <c r="ALU3" s="147"/>
      <c r="ALV3" s="147"/>
      <c r="ALW3" s="147"/>
      <c r="ALX3" s="147"/>
      <c r="ALY3" s="147"/>
      <c r="ALZ3" s="147"/>
      <c r="AMA3" s="147"/>
      <c r="AMB3" s="147"/>
      <c r="AMC3" s="147"/>
      <c r="AMD3" s="147"/>
      <c r="AME3" s="147"/>
      <c r="AMF3" s="147"/>
      <c r="AMG3" s="147"/>
      <c r="AMH3" s="147"/>
    </row>
    <row r="4" spans="1:1022">
      <c r="A4" s="148" t="s">
        <v>11</v>
      </c>
      <c r="B4" s="149" t="s">
        <v>11</v>
      </c>
      <c r="C4" s="150" t="s">
        <v>11</v>
      </c>
      <c r="D4" s="150" t="s">
        <v>11</v>
      </c>
      <c r="E4" s="150"/>
      <c r="F4" s="151" t="s">
        <v>12</v>
      </c>
      <c r="G4" s="151" t="s">
        <v>12</v>
      </c>
      <c r="H4" s="152" t="s">
        <v>11</v>
      </c>
      <c r="I4" s="152" t="s">
        <v>11</v>
      </c>
    </row>
    <row r="5" spans="1:1022" ht="114.75">
      <c r="A5" s="153">
        <v>1</v>
      </c>
      <c r="B5" s="154" t="s">
        <v>128</v>
      </c>
      <c r="C5" s="155" t="s">
        <v>15</v>
      </c>
      <c r="D5" s="155">
        <v>70</v>
      </c>
      <c r="E5" s="156"/>
      <c r="F5" s="157">
        <f>D5*E5</f>
        <v>0</v>
      </c>
      <c r="G5" s="158"/>
      <c r="H5" s="159"/>
      <c r="I5" s="159"/>
    </row>
    <row r="6" spans="1:1022" ht="63.75">
      <c r="A6" s="153">
        <v>2</v>
      </c>
      <c r="B6" s="154" t="s">
        <v>129</v>
      </c>
      <c r="C6" s="160" t="s">
        <v>130</v>
      </c>
      <c r="D6" s="161">
        <v>25</v>
      </c>
      <c r="E6" s="156"/>
      <c r="F6" s="157">
        <f t="shared" ref="F6:F26" si="0">D6*E6</f>
        <v>0</v>
      </c>
      <c r="G6" s="158"/>
      <c r="H6" s="159"/>
      <c r="I6" s="159"/>
    </row>
    <row r="7" spans="1:1022">
      <c r="A7" s="153">
        <v>3</v>
      </c>
      <c r="B7" s="154" t="s">
        <v>131</v>
      </c>
      <c r="C7" s="160" t="s">
        <v>130</v>
      </c>
      <c r="D7" s="161">
        <v>25</v>
      </c>
      <c r="E7" s="156"/>
      <c r="F7" s="157">
        <f t="shared" si="0"/>
        <v>0</v>
      </c>
      <c r="G7" s="158"/>
      <c r="H7" s="159"/>
      <c r="I7" s="159"/>
    </row>
    <row r="8" spans="1:1022">
      <c r="A8" s="153">
        <v>4</v>
      </c>
      <c r="B8" s="154" t="s">
        <v>132</v>
      </c>
      <c r="C8" s="160" t="s">
        <v>130</v>
      </c>
      <c r="D8" s="161">
        <v>70</v>
      </c>
      <c r="E8" s="156"/>
      <c r="F8" s="157">
        <f t="shared" si="0"/>
        <v>0</v>
      </c>
      <c r="G8" s="158"/>
      <c r="H8" s="159"/>
      <c r="I8" s="159"/>
    </row>
    <row r="9" spans="1:1022" ht="51">
      <c r="A9" s="153">
        <v>5</v>
      </c>
      <c r="B9" s="154" t="s">
        <v>133</v>
      </c>
      <c r="C9" s="160" t="s">
        <v>130</v>
      </c>
      <c r="D9" s="161">
        <f>D5+D6</f>
        <v>95</v>
      </c>
      <c r="E9" s="156"/>
      <c r="F9" s="157">
        <f t="shared" si="0"/>
        <v>0</v>
      </c>
      <c r="G9" s="158"/>
      <c r="H9" s="159"/>
      <c r="I9" s="159"/>
    </row>
    <row r="10" spans="1:1022">
      <c r="A10" s="153">
        <v>6</v>
      </c>
      <c r="B10" s="154" t="s">
        <v>134</v>
      </c>
      <c r="C10" s="160" t="s">
        <v>130</v>
      </c>
      <c r="D10" s="161">
        <v>30</v>
      </c>
      <c r="E10" s="156"/>
      <c r="F10" s="157">
        <f t="shared" si="0"/>
        <v>0</v>
      </c>
      <c r="G10" s="158"/>
      <c r="H10" s="159"/>
      <c r="I10" s="159"/>
    </row>
    <row r="11" spans="1:1022" ht="25.5">
      <c r="A11" s="153">
        <v>7</v>
      </c>
      <c r="B11" s="154" t="s">
        <v>135</v>
      </c>
      <c r="C11" s="160" t="s">
        <v>130</v>
      </c>
      <c r="D11" s="161">
        <v>25</v>
      </c>
      <c r="E11" s="156"/>
      <c r="F11" s="157">
        <f t="shared" si="0"/>
        <v>0</v>
      </c>
      <c r="G11" s="158"/>
      <c r="H11" s="159"/>
      <c r="I11" s="159"/>
    </row>
    <row r="12" spans="1:1022" ht="25.5">
      <c r="A12" s="153">
        <v>8</v>
      </c>
      <c r="B12" s="154" t="s">
        <v>136</v>
      </c>
      <c r="C12" s="160" t="s">
        <v>130</v>
      </c>
      <c r="D12" s="161">
        <v>70</v>
      </c>
      <c r="E12" s="156"/>
      <c r="F12" s="157">
        <f t="shared" si="0"/>
        <v>0</v>
      </c>
      <c r="G12" s="158"/>
      <c r="H12" s="159"/>
      <c r="I12" s="159"/>
    </row>
    <row r="13" spans="1:1022">
      <c r="A13" s="153">
        <v>9</v>
      </c>
      <c r="B13" s="162" t="s">
        <v>137</v>
      </c>
      <c r="C13" s="160" t="s">
        <v>130</v>
      </c>
      <c r="D13" s="161">
        <v>10</v>
      </c>
      <c r="E13" s="156"/>
      <c r="F13" s="157">
        <f t="shared" si="0"/>
        <v>0</v>
      </c>
      <c r="G13" s="158"/>
      <c r="H13" s="159"/>
      <c r="I13" s="159"/>
    </row>
    <row r="14" spans="1:1022">
      <c r="A14" s="153">
        <v>10</v>
      </c>
      <c r="B14" s="162" t="s">
        <v>138</v>
      </c>
      <c r="C14" s="160" t="s">
        <v>130</v>
      </c>
      <c r="D14" s="161">
        <v>10</v>
      </c>
      <c r="E14" s="156"/>
      <c r="F14" s="157">
        <f t="shared" si="0"/>
        <v>0</v>
      </c>
      <c r="G14" s="158"/>
      <c r="H14" s="159"/>
      <c r="I14" s="159"/>
    </row>
    <row r="15" spans="1:1022">
      <c r="A15" s="153">
        <v>11</v>
      </c>
      <c r="B15" s="162" t="s">
        <v>139</v>
      </c>
      <c r="C15" s="160" t="s">
        <v>130</v>
      </c>
      <c r="D15" s="161">
        <v>10</v>
      </c>
      <c r="E15" s="156"/>
      <c r="F15" s="157">
        <f t="shared" si="0"/>
        <v>0</v>
      </c>
      <c r="G15" s="158"/>
      <c r="H15" s="159"/>
      <c r="I15" s="159"/>
    </row>
    <row r="16" spans="1:1022">
      <c r="A16" s="153">
        <v>12</v>
      </c>
      <c r="B16" s="162" t="s">
        <v>140</v>
      </c>
      <c r="C16" s="160" t="s">
        <v>130</v>
      </c>
      <c r="D16" s="161">
        <v>2</v>
      </c>
      <c r="E16" s="156"/>
      <c r="F16" s="157">
        <f t="shared" si="0"/>
        <v>0</v>
      </c>
      <c r="G16" s="158"/>
      <c r="H16" s="159"/>
      <c r="I16" s="159"/>
    </row>
    <row r="17" spans="1:12">
      <c r="A17" s="153">
        <v>13</v>
      </c>
      <c r="B17" s="162" t="s">
        <v>141</v>
      </c>
      <c r="C17" s="160" t="s">
        <v>130</v>
      </c>
      <c r="D17" s="161">
        <f>D9+D22</f>
        <v>115</v>
      </c>
      <c r="E17" s="156"/>
      <c r="F17" s="157">
        <f t="shared" si="0"/>
        <v>0</v>
      </c>
      <c r="G17" s="158"/>
      <c r="H17" s="159"/>
      <c r="I17" s="159"/>
    </row>
    <row r="18" spans="1:12" ht="38.25">
      <c r="A18" s="153">
        <v>14</v>
      </c>
      <c r="B18" s="154" t="s">
        <v>142</v>
      </c>
      <c r="C18" s="160" t="s">
        <v>130</v>
      </c>
      <c r="D18" s="161">
        <v>2</v>
      </c>
      <c r="E18" s="156"/>
      <c r="F18" s="157">
        <f t="shared" si="0"/>
        <v>0</v>
      </c>
      <c r="G18" s="158"/>
      <c r="H18" s="159"/>
      <c r="I18" s="159"/>
    </row>
    <row r="19" spans="1:12" ht="25.5">
      <c r="A19" s="153">
        <v>15</v>
      </c>
      <c r="B19" s="154" t="s">
        <v>143</v>
      </c>
      <c r="C19" s="160" t="s">
        <v>130</v>
      </c>
      <c r="D19" s="161">
        <v>2</v>
      </c>
      <c r="E19" s="156"/>
      <c r="F19" s="157">
        <f t="shared" si="0"/>
        <v>0</v>
      </c>
      <c r="G19" s="158"/>
      <c r="H19" s="159"/>
      <c r="I19" s="159"/>
    </row>
    <row r="20" spans="1:12" ht="25.5">
      <c r="A20" s="153">
        <v>16</v>
      </c>
      <c r="B20" s="154" t="s">
        <v>144</v>
      </c>
      <c r="C20" s="160" t="s">
        <v>130</v>
      </c>
      <c r="D20" s="161">
        <v>2</v>
      </c>
      <c r="E20" s="156"/>
      <c r="F20" s="157">
        <f t="shared" si="0"/>
        <v>0</v>
      </c>
      <c r="G20" s="158"/>
      <c r="H20" s="159"/>
      <c r="I20" s="159"/>
    </row>
    <row r="21" spans="1:12" ht="25.5">
      <c r="A21" s="153">
        <v>17</v>
      </c>
      <c r="B21" s="154" t="s">
        <v>145</v>
      </c>
      <c r="C21" s="160" t="s">
        <v>130</v>
      </c>
      <c r="D21" s="161">
        <v>2</v>
      </c>
      <c r="E21" s="156"/>
      <c r="F21" s="157">
        <f t="shared" si="0"/>
        <v>0</v>
      </c>
      <c r="G21" s="158"/>
      <c r="H21" s="159"/>
      <c r="I21" s="159"/>
      <c r="J21" s="163"/>
    </row>
    <row r="22" spans="1:12" ht="25.5">
      <c r="A22" s="153">
        <v>18</v>
      </c>
      <c r="B22" s="154" t="s">
        <v>146</v>
      </c>
      <c r="C22" s="160" t="s">
        <v>130</v>
      </c>
      <c r="D22" s="161">
        <v>20</v>
      </c>
      <c r="E22" s="156"/>
      <c r="F22" s="157">
        <f t="shared" si="0"/>
        <v>0</v>
      </c>
      <c r="G22" s="158"/>
      <c r="H22" s="159"/>
      <c r="I22" s="159"/>
      <c r="K22" s="164"/>
      <c r="L22" s="164"/>
    </row>
    <row r="23" spans="1:12" ht="38.25">
      <c r="A23" s="153">
        <v>19</v>
      </c>
      <c r="B23" s="154" t="s">
        <v>147</v>
      </c>
      <c r="C23" s="160" t="s">
        <v>130</v>
      </c>
      <c r="D23" s="161">
        <v>5</v>
      </c>
      <c r="E23" s="156"/>
      <c r="F23" s="157">
        <f t="shared" si="0"/>
        <v>0</v>
      </c>
      <c r="G23" s="158"/>
      <c r="H23" s="159"/>
      <c r="I23" s="159"/>
      <c r="J23" s="70"/>
      <c r="K23" s="67"/>
    </row>
    <row r="24" spans="1:12" ht="15" customHeight="1">
      <c r="A24" s="153">
        <v>20</v>
      </c>
      <c r="B24" s="154" t="s">
        <v>148</v>
      </c>
      <c r="C24" s="160" t="s">
        <v>130</v>
      </c>
      <c r="D24" s="161">
        <f>D22</f>
        <v>20</v>
      </c>
      <c r="E24" s="156"/>
      <c r="F24" s="157">
        <f t="shared" si="0"/>
        <v>0</v>
      </c>
      <c r="G24" s="158"/>
      <c r="H24" s="159"/>
      <c r="I24" s="159"/>
      <c r="J24" s="165"/>
      <c r="K24" s="165"/>
    </row>
    <row r="25" spans="1:12" ht="15" customHeight="1">
      <c r="A25" s="153">
        <v>21</v>
      </c>
      <c r="B25" s="154" t="s">
        <v>149</v>
      </c>
      <c r="C25" s="160" t="s">
        <v>130</v>
      </c>
      <c r="D25" s="161">
        <f>D22</f>
        <v>20</v>
      </c>
      <c r="E25" s="156"/>
      <c r="F25" s="157">
        <f t="shared" si="0"/>
        <v>0</v>
      </c>
      <c r="G25" s="158"/>
      <c r="H25" s="159"/>
      <c r="I25" s="159"/>
      <c r="J25" s="165"/>
      <c r="K25" s="165"/>
    </row>
    <row r="26" spans="1:12">
      <c r="A26" s="153">
        <v>22</v>
      </c>
      <c r="B26" s="154" t="s">
        <v>150</v>
      </c>
      <c r="C26" s="160" t="s">
        <v>130</v>
      </c>
      <c r="D26" s="161">
        <v>25</v>
      </c>
      <c r="E26" s="156"/>
      <c r="F26" s="157">
        <f t="shared" si="0"/>
        <v>0</v>
      </c>
      <c r="G26" s="158"/>
      <c r="H26" s="159"/>
      <c r="I26" s="159"/>
      <c r="J26" s="165"/>
      <c r="K26" s="165"/>
    </row>
    <row r="27" spans="1:12">
      <c r="A27" s="166" t="s">
        <v>36</v>
      </c>
      <c r="B27" s="1" t="s">
        <v>35</v>
      </c>
      <c r="C27" s="1"/>
      <c r="D27" s="1"/>
      <c r="E27" s="1"/>
      <c r="F27" s="167">
        <f>SUM(F5:F26)</f>
        <v>0</v>
      </c>
      <c r="G27" s="168" t="s">
        <v>36</v>
      </c>
      <c r="H27" s="169" t="s">
        <v>36</v>
      </c>
      <c r="I27" s="169" t="s">
        <v>36</v>
      </c>
      <c r="J27" s="165"/>
      <c r="K27" s="165"/>
    </row>
    <row r="28" spans="1:12">
      <c r="A28" s="170"/>
      <c r="B28"/>
      <c r="C28"/>
      <c r="D28"/>
      <c r="E28" s="171"/>
      <c r="F28" s="171"/>
      <c r="G28" s="171"/>
      <c r="H28" s="172"/>
      <c r="I28" s="172"/>
      <c r="J28" s="165"/>
      <c r="K28" s="165"/>
    </row>
    <row r="29" spans="1:12">
      <c r="A29" s="67"/>
      <c r="B29" s="173" t="s">
        <v>37</v>
      </c>
      <c r="C29" s="174"/>
      <c r="D29" s="174"/>
      <c r="E29" s="174"/>
      <c r="F29" s="174"/>
      <c r="G29" s="174"/>
      <c r="H29" s="67"/>
      <c r="I29" s="136"/>
    </row>
    <row r="30" spans="1:12" ht="12.75" customHeight="1">
      <c r="A30" s="67">
        <v>1</v>
      </c>
      <c r="B30" s="3" t="s">
        <v>151</v>
      </c>
      <c r="C30" s="3"/>
      <c r="D30" s="3"/>
      <c r="E30" s="3"/>
      <c r="F30" s="3"/>
      <c r="G30" s="3"/>
      <c r="H30" s="165"/>
      <c r="I30" s="136"/>
    </row>
    <row r="31" spans="1:12" ht="12.75" customHeight="1">
      <c r="A31" s="67">
        <v>2</v>
      </c>
      <c r="B31" s="3" t="s">
        <v>152</v>
      </c>
      <c r="C31" s="3"/>
      <c r="D31" s="3"/>
      <c r="E31" s="3"/>
      <c r="F31" s="3"/>
      <c r="G31" s="3"/>
      <c r="H31" s="165"/>
      <c r="I31" s="136"/>
    </row>
    <row r="32" spans="1:12">
      <c r="A32" s="67">
        <v>3</v>
      </c>
      <c r="B32" s="174" t="s">
        <v>153</v>
      </c>
      <c r="C32" s="174"/>
      <c r="D32" s="174"/>
      <c r="E32" s="174"/>
      <c r="F32" s="174"/>
      <c r="G32" s="175"/>
      <c r="H32" s="165"/>
      <c r="I32" s="136"/>
    </row>
    <row r="33" spans="1:9" ht="12.75" customHeight="1">
      <c r="A33" s="67">
        <v>4</v>
      </c>
      <c r="B33" s="354" t="s">
        <v>154</v>
      </c>
      <c r="C33" s="354"/>
      <c r="D33" s="354"/>
      <c r="E33" s="354"/>
      <c r="F33" s="354"/>
      <c r="G33" s="354"/>
      <c r="H33" s="354"/>
    </row>
    <row r="34" spans="1:9" ht="12.75" customHeight="1">
      <c r="A34" s="67">
        <v>5</v>
      </c>
      <c r="B34" s="3" t="s">
        <v>155</v>
      </c>
      <c r="C34" s="3"/>
      <c r="D34" s="3"/>
      <c r="E34" s="3"/>
      <c r="F34" s="3"/>
      <c r="G34" s="3"/>
      <c r="H34" s="3"/>
    </row>
    <row r="35" spans="1:9">
      <c r="C35" s="67"/>
      <c r="D35" s="67"/>
      <c r="E35" s="67"/>
      <c r="F35" s="67"/>
      <c r="G35" s="136"/>
      <c r="H35" s="136"/>
      <c r="I35" s="136"/>
    </row>
    <row r="36" spans="1:9">
      <c r="C36" s="67"/>
      <c r="D36" s="67"/>
      <c r="E36" s="67"/>
      <c r="F36" s="67"/>
      <c r="G36" s="136"/>
      <c r="H36" s="136"/>
      <c r="I36" s="136"/>
    </row>
    <row r="37" spans="1:9">
      <c r="C37" s="67"/>
      <c r="D37" s="67"/>
      <c r="E37" s="67"/>
      <c r="F37" s="67"/>
      <c r="G37" s="136"/>
      <c r="H37" s="136"/>
      <c r="I37" s="136"/>
    </row>
    <row r="38" spans="1:9">
      <c r="A38" s="140"/>
      <c r="B38" s="140"/>
      <c r="C38" s="140"/>
      <c r="D38" s="140"/>
      <c r="E38" s="140"/>
      <c r="F38" s="140"/>
      <c r="G38" s="140"/>
      <c r="H38" s="140"/>
      <c r="I38" s="140"/>
    </row>
    <row r="41" spans="1:9" ht="15">
      <c r="A41" s="71"/>
      <c r="B41" s="12"/>
      <c r="C41" s="71"/>
      <c r="D41" s="71"/>
      <c r="E41" s="71"/>
      <c r="F41" s="11"/>
      <c r="G41" s="13"/>
      <c r="H41" s="72"/>
      <c r="I41" s="11"/>
    </row>
    <row r="42" spans="1:9" ht="15">
      <c r="A42" s="71"/>
      <c r="B42" s="12"/>
      <c r="C42" s="71"/>
      <c r="D42" s="71"/>
      <c r="E42" s="71"/>
      <c r="F42" s="11"/>
      <c r="G42" s="13"/>
      <c r="H42" s="72"/>
      <c r="I42" s="11"/>
    </row>
  </sheetData>
  <mergeCells count="5">
    <mergeCell ref="B34:H34"/>
    <mergeCell ref="B27:E27"/>
    <mergeCell ref="B30:G30"/>
    <mergeCell ref="B31:G31"/>
    <mergeCell ref="B33:H33"/>
  </mergeCells>
  <pageMargins left="0.70833333333333304" right="0.70833333333333304" top="0.74791666666666701" bottom="0.74791666666666701" header="0.511811023622047" footer="0.511811023622047"/>
  <pageSetup paperSize="9" fitToHeight="0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26"/>
  <sheetViews>
    <sheetView zoomScaleNormal="100" workbookViewId="0">
      <selection activeCell="A13" sqref="A13:XFD13"/>
    </sheetView>
  </sheetViews>
  <sheetFormatPr defaultColWidth="9" defaultRowHeight="12.75"/>
  <cols>
    <col min="1" max="1" width="3.140625" customWidth="1"/>
    <col min="2" max="2" width="95.42578125" customWidth="1"/>
    <col min="4" max="4" width="9.28515625" customWidth="1"/>
    <col min="5" max="5" width="13.140625" customWidth="1"/>
    <col min="6" max="6" width="10.85546875" customWidth="1"/>
    <col min="7" max="7" width="9.28515625" customWidth="1"/>
    <col min="8" max="8" width="14.7109375" customWidth="1"/>
    <col min="9" max="9" width="14.85546875" customWidth="1"/>
  </cols>
  <sheetData>
    <row r="1" spans="1:12" ht="15">
      <c r="B1" s="176" t="s">
        <v>0</v>
      </c>
    </row>
    <row r="2" spans="1:12">
      <c r="B2" s="177" t="s">
        <v>156</v>
      </c>
    </row>
    <row r="3" spans="1:12" ht="45">
      <c r="A3" s="178" t="s">
        <v>2</v>
      </c>
      <c r="B3" s="179" t="s">
        <v>3</v>
      </c>
      <c r="C3" s="180" t="s">
        <v>4</v>
      </c>
      <c r="D3" s="180" t="s">
        <v>5</v>
      </c>
      <c r="E3" s="181" t="s">
        <v>6</v>
      </c>
      <c r="F3" s="181" t="s">
        <v>7</v>
      </c>
      <c r="G3" s="181" t="s">
        <v>8</v>
      </c>
      <c r="H3" s="180" t="s">
        <v>9</v>
      </c>
      <c r="I3" s="181" t="s">
        <v>10</v>
      </c>
    </row>
    <row r="4" spans="1:12" ht="15">
      <c r="A4" s="182" t="s">
        <v>11</v>
      </c>
      <c r="B4" s="183" t="s">
        <v>11</v>
      </c>
      <c r="C4" s="182" t="s">
        <v>11</v>
      </c>
      <c r="D4" s="184" t="s">
        <v>11</v>
      </c>
      <c r="E4" s="185" t="s">
        <v>12</v>
      </c>
      <c r="F4" s="185" t="s">
        <v>12</v>
      </c>
      <c r="G4" s="185" t="s">
        <v>13</v>
      </c>
      <c r="H4" s="182" t="s">
        <v>11</v>
      </c>
      <c r="I4" s="182" t="s">
        <v>11</v>
      </c>
    </row>
    <row r="5" spans="1:12" ht="15">
      <c r="A5" s="186">
        <v>1</v>
      </c>
      <c r="B5" s="187" t="s">
        <v>157</v>
      </c>
      <c r="C5" s="188" t="s">
        <v>130</v>
      </c>
      <c r="D5" s="189">
        <v>2</v>
      </c>
      <c r="E5" s="190"/>
      <c r="F5" s="191">
        <f>D5*E5</f>
        <v>0</v>
      </c>
      <c r="G5" s="192"/>
      <c r="H5" s="194"/>
      <c r="I5" s="193"/>
    </row>
    <row r="6" spans="1:12" ht="15">
      <c r="A6" s="186">
        <v>2</v>
      </c>
      <c r="B6" s="187" t="s">
        <v>158</v>
      </c>
      <c r="C6" s="188" t="s">
        <v>130</v>
      </c>
      <c r="D6" s="189">
        <v>2</v>
      </c>
      <c r="E6" s="190"/>
      <c r="F6" s="191">
        <f t="shared" ref="F6:F11" si="0">D6*E6</f>
        <v>0</v>
      </c>
      <c r="G6" s="192"/>
      <c r="H6" s="194"/>
      <c r="I6" s="193"/>
    </row>
    <row r="7" spans="1:12" ht="30">
      <c r="A7" s="186">
        <v>3</v>
      </c>
      <c r="B7" s="187" t="s">
        <v>159</v>
      </c>
      <c r="C7" s="188" t="s">
        <v>130</v>
      </c>
      <c r="D7" s="189">
        <v>20</v>
      </c>
      <c r="E7" s="190"/>
      <c r="F7" s="191">
        <f t="shared" si="0"/>
        <v>0</v>
      </c>
      <c r="G7" s="192"/>
      <c r="H7" s="194"/>
      <c r="I7" s="193"/>
    </row>
    <row r="8" spans="1:12" ht="15">
      <c r="A8" s="186">
        <v>4</v>
      </c>
      <c r="B8" s="187" t="s">
        <v>160</v>
      </c>
      <c r="C8" s="188" t="s">
        <v>130</v>
      </c>
      <c r="D8" s="189">
        <v>10</v>
      </c>
      <c r="E8" s="190"/>
      <c r="F8" s="191">
        <f t="shared" si="0"/>
        <v>0</v>
      </c>
      <c r="G8" s="192"/>
      <c r="H8" s="194"/>
      <c r="I8" s="193"/>
    </row>
    <row r="9" spans="1:12" ht="30">
      <c r="A9" s="186">
        <v>5</v>
      </c>
      <c r="B9" s="187" t="s">
        <v>161</v>
      </c>
      <c r="C9" s="188" t="s">
        <v>130</v>
      </c>
      <c r="D9" s="189">
        <v>4</v>
      </c>
      <c r="E9" s="190"/>
      <c r="F9" s="191">
        <f t="shared" si="0"/>
        <v>0</v>
      </c>
      <c r="G9" s="192"/>
      <c r="H9" s="194"/>
      <c r="I9" s="193"/>
    </row>
    <row r="10" spans="1:12" ht="15">
      <c r="A10" s="186">
        <v>6</v>
      </c>
      <c r="B10" s="187" t="s">
        <v>162</v>
      </c>
      <c r="C10" s="188" t="s">
        <v>130</v>
      </c>
      <c r="D10" s="189">
        <v>4</v>
      </c>
      <c r="E10" s="190"/>
      <c r="F10" s="191">
        <f t="shared" si="0"/>
        <v>0</v>
      </c>
      <c r="G10" s="192"/>
      <c r="H10" s="194"/>
      <c r="I10" s="193"/>
    </row>
    <row r="11" spans="1:12" ht="15">
      <c r="A11" s="186">
        <v>7</v>
      </c>
      <c r="B11" s="187" t="s">
        <v>163</v>
      </c>
      <c r="C11" s="188" t="s">
        <v>130</v>
      </c>
      <c r="D11" s="189">
        <v>2</v>
      </c>
      <c r="E11" s="190"/>
      <c r="F11" s="191">
        <f t="shared" si="0"/>
        <v>0</v>
      </c>
      <c r="G11" s="192"/>
      <c r="H11" s="194"/>
      <c r="I11" s="193"/>
    </row>
    <row r="12" spans="1:12" ht="15">
      <c r="A12" s="195"/>
      <c r="B12" s="355" t="s">
        <v>35</v>
      </c>
      <c r="C12" s="355"/>
      <c r="D12" s="355"/>
      <c r="E12" s="355"/>
      <c r="F12" s="196">
        <f>SUM(F5:F11)</f>
        <v>0</v>
      </c>
      <c r="G12" s="197" t="s">
        <v>36</v>
      </c>
      <c r="H12" s="198" t="s">
        <v>36</v>
      </c>
      <c r="I12" s="198" t="s">
        <v>36</v>
      </c>
      <c r="J12" s="199"/>
      <c r="K12" s="11"/>
      <c r="L12" s="11"/>
    </row>
    <row r="13" spans="1:12" ht="15">
      <c r="A13" s="201"/>
      <c r="B13" s="202"/>
      <c r="C13" s="203"/>
      <c r="D13" s="203"/>
      <c r="E13" s="203"/>
      <c r="F13" s="203"/>
      <c r="G13" s="203"/>
      <c r="H13" s="203"/>
      <c r="I13" s="203"/>
      <c r="J13" s="11"/>
      <c r="K13" s="200"/>
      <c r="L13" s="200"/>
    </row>
    <row r="14" spans="1:12">
      <c r="A14" s="204"/>
      <c r="B14" s="205" t="s">
        <v>37</v>
      </c>
      <c r="C14" s="206"/>
      <c r="D14" s="206"/>
      <c r="E14" s="206"/>
      <c r="F14" s="206"/>
      <c r="G14" s="207"/>
      <c r="H14" s="204"/>
      <c r="I14" s="204"/>
    </row>
    <row r="15" spans="1:12" ht="15" customHeight="1">
      <c r="A15" s="204">
        <v>1</v>
      </c>
      <c r="B15" s="356" t="s">
        <v>151</v>
      </c>
      <c r="C15" s="356"/>
      <c r="D15" s="356"/>
      <c r="E15" s="356"/>
      <c r="F15" s="356"/>
      <c r="G15" s="207"/>
      <c r="H15" s="204"/>
      <c r="I15" s="204"/>
    </row>
    <row r="16" spans="1:12" ht="15" customHeight="1">
      <c r="A16" s="204">
        <v>2</v>
      </c>
      <c r="B16" s="356" t="s">
        <v>164</v>
      </c>
      <c r="C16" s="356"/>
      <c r="D16" s="356"/>
      <c r="E16" s="356"/>
      <c r="F16" s="356"/>
      <c r="G16" s="207"/>
      <c r="H16" s="204"/>
      <c r="I16" s="204"/>
    </row>
    <row r="17" spans="1:9">
      <c r="A17" s="204">
        <v>3</v>
      </c>
      <c r="B17" s="207" t="s">
        <v>165</v>
      </c>
      <c r="C17" s="206"/>
      <c r="D17" s="206"/>
      <c r="E17" s="207"/>
      <c r="F17" s="208"/>
      <c r="G17" s="204"/>
      <c r="H17" s="204"/>
      <c r="I17" s="204"/>
    </row>
    <row r="18" spans="1:9">
      <c r="A18" s="204"/>
      <c r="B18" s="204"/>
      <c r="C18" s="204"/>
      <c r="D18" s="204"/>
      <c r="E18" s="204"/>
      <c r="F18" s="204"/>
      <c r="G18" s="204"/>
      <c r="H18" s="204"/>
      <c r="I18" s="204"/>
    </row>
    <row r="19" spans="1:9">
      <c r="A19" s="204"/>
      <c r="B19" s="204"/>
      <c r="C19" s="204"/>
      <c r="D19" s="204"/>
      <c r="E19" s="204"/>
      <c r="F19" s="204"/>
      <c r="G19" s="204"/>
      <c r="H19" s="204"/>
      <c r="I19" s="204"/>
    </row>
    <row r="25" spans="1:9" ht="15">
      <c r="A25" s="71"/>
      <c r="B25" s="12" t="s">
        <v>43</v>
      </c>
      <c r="C25" s="71"/>
      <c r="D25" s="71"/>
      <c r="E25" s="71"/>
      <c r="F25" s="11"/>
      <c r="G25" s="13"/>
      <c r="H25" s="72"/>
      <c r="I25" s="11"/>
    </row>
    <row r="26" spans="1:9" ht="15">
      <c r="A26" s="71"/>
      <c r="B26" s="12" t="s">
        <v>44</v>
      </c>
      <c r="C26" s="71"/>
      <c r="D26" s="71"/>
      <c r="E26" s="71"/>
      <c r="F26" s="11"/>
      <c r="G26" s="13"/>
      <c r="H26" s="72"/>
      <c r="I26" s="11"/>
    </row>
  </sheetData>
  <mergeCells count="3">
    <mergeCell ref="B12:E12"/>
    <mergeCell ref="B15:F15"/>
    <mergeCell ref="B16:F16"/>
  </mergeCells>
  <pageMargins left="0.70833333333333304" right="0.70833333333333304" top="0.74791666666666701" bottom="0.74791666666666701" header="0.511811023622047" footer="0.511811023622047"/>
  <pageSetup paperSize="9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MH47"/>
  <sheetViews>
    <sheetView zoomScaleNormal="100" workbookViewId="0">
      <selection activeCell="B47" sqref="B47"/>
    </sheetView>
  </sheetViews>
  <sheetFormatPr defaultColWidth="11.5703125" defaultRowHeight="15"/>
  <cols>
    <col min="1" max="1" width="4" style="11" customWidth="1"/>
    <col min="2" max="2" width="92" style="12" customWidth="1"/>
    <col min="3" max="3" width="9.42578125" style="11" customWidth="1"/>
    <col min="4" max="4" width="11.85546875" style="13" customWidth="1"/>
    <col min="5" max="5" width="13.85546875" style="13" customWidth="1"/>
    <col min="6" max="6" width="15" style="13" customWidth="1"/>
    <col min="7" max="7" width="12" style="11" customWidth="1"/>
    <col min="8" max="8" width="12.140625" style="11" customWidth="1"/>
    <col min="9" max="9" width="18.140625" style="11" customWidth="1"/>
    <col min="10" max="1022" width="11.7109375" style="11" customWidth="1"/>
  </cols>
  <sheetData>
    <row r="1" spans="1:1022">
      <c r="B1" s="176" t="s">
        <v>0</v>
      </c>
      <c r="C1" s="176"/>
      <c r="D1" s="176"/>
      <c r="E1" s="176"/>
      <c r="F1" s="176"/>
      <c r="G1" s="176"/>
      <c r="H1" s="176"/>
      <c r="I1" s="176"/>
    </row>
    <row r="2" spans="1:1022">
      <c r="A2" s="209"/>
      <c r="B2" s="209" t="s">
        <v>166</v>
      </c>
      <c r="C2" s="209"/>
      <c r="D2" s="209"/>
      <c r="E2" s="209"/>
      <c r="F2" s="209"/>
      <c r="G2" s="209"/>
      <c r="H2" s="209"/>
      <c r="I2" s="209"/>
    </row>
    <row r="3" spans="1:1022" ht="45">
      <c r="A3" s="178" t="s">
        <v>2</v>
      </c>
      <c r="B3" s="179" t="s">
        <v>3</v>
      </c>
      <c r="C3" s="180" t="s">
        <v>4</v>
      </c>
      <c r="D3" s="180" t="s">
        <v>5</v>
      </c>
      <c r="E3" s="181" t="s">
        <v>6</v>
      </c>
      <c r="F3" s="181" t="s">
        <v>7</v>
      </c>
      <c r="G3" s="181" t="s">
        <v>8</v>
      </c>
      <c r="H3" s="180" t="s">
        <v>9</v>
      </c>
      <c r="I3" s="181" t="s">
        <v>10</v>
      </c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  <c r="BI3" s="209"/>
      <c r="BJ3" s="209"/>
      <c r="BK3" s="209"/>
      <c r="BL3" s="209"/>
      <c r="BM3" s="209"/>
      <c r="BN3" s="209"/>
      <c r="BO3" s="209"/>
      <c r="BP3" s="209"/>
      <c r="BQ3" s="209"/>
      <c r="BR3" s="209"/>
      <c r="BS3" s="209"/>
      <c r="BT3" s="209"/>
      <c r="BU3" s="209"/>
      <c r="BV3" s="209"/>
      <c r="BW3" s="209"/>
      <c r="BX3" s="209"/>
      <c r="BY3" s="209"/>
      <c r="BZ3" s="209"/>
      <c r="CA3" s="209"/>
      <c r="CB3" s="209"/>
      <c r="CC3" s="209"/>
      <c r="CD3" s="209"/>
      <c r="CE3" s="209"/>
      <c r="CF3" s="209"/>
      <c r="CG3" s="209"/>
      <c r="CH3" s="209"/>
      <c r="CI3" s="209"/>
      <c r="CJ3" s="209"/>
      <c r="CK3" s="209"/>
      <c r="CL3" s="209"/>
      <c r="CM3" s="209"/>
      <c r="CN3" s="209"/>
      <c r="CO3" s="209"/>
      <c r="CP3" s="209"/>
      <c r="CQ3" s="209"/>
      <c r="CR3" s="209"/>
      <c r="CS3" s="209"/>
      <c r="CT3" s="209"/>
      <c r="CU3" s="209"/>
      <c r="CV3" s="209"/>
      <c r="CW3" s="209"/>
      <c r="CX3" s="209"/>
      <c r="CY3" s="209"/>
      <c r="CZ3" s="209"/>
      <c r="DA3" s="209"/>
      <c r="DB3" s="209"/>
      <c r="DC3" s="209"/>
      <c r="DD3" s="209"/>
      <c r="DE3" s="209"/>
      <c r="DF3" s="209"/>
      <c r="DG3" s="209"/>
      <c r="DH3" s="209"/>
      <c r="DI3" s="209"/>
      <c r="DJ3" s="209"/>
      <c r="DK3" s="209"/>
      <c r="DL3" s="209"/>
      <c r="DM3" s="209"/>
      <c r="DN3" s="209"/>
      <c r="DO3" s="209"/>
      <c r="DP3" s="209"/>
      <c r="DQ3" s="209"/>
      <c r="DR3" s="209"/>
      <c r="DS3" s="209"/>
      <c r="DT3" s="209"/>
      <c r="DU3" s="209"/>
      <c r="DV3" s="209"/>
      <c r="DW3" s="209"/>
      <c r="DX3" s="209"/>
      <c r="DY3" s="209"/>
      <c r="DZ3" s="209"/>
      <c r="EA3" s="209"/>
      <c r="EB3" s="209"/>
      <c r="EC3" s="209"/>
      <c r="ED3" s="209"/>
      <c r="EE3" s="209"/>
      <c r="EF3" s="209"/>
      <c r="EG3" s="209"/>
      <c r="EH3" s="209"/>
      <c r="EI3" s="209"/>
      <c r="EJ3" s="209"/>
      <c r="EK3" s="209"/>
      <c r="EL3" s="209"/>
      <c r="EM3" s="209"/>
      <c r="EN3" s="209"/>
      <c r="EO3" s="209"/>
      <c r="EP3" s="209"/>
      <c r="EQ3" s="209"/>
      <c r="ER3" s="209"/>
      <c r="ES3" s="209"/>
      <c r="ET3" s="209"/>
      <c r="EU3" s="209"/>
      <c r="EV3" s="209"/>
      <c r="EW3" s="209"/>
      <c r="EX3" s="209"/>
      <c r="EY3" s="209"/>
      <c r="EZ3" s="209"/>
      <c r="FA3" s="209"/>
      <c r="FB3" s="209"/>
      <c r="FC3" s="209"/>
      <c r="FD3" s="209"/>
      <c r="FE3" s="209"/>
      <c r="FF3" s="209"/>
      <c r="FG3" s="209"/>
      <c r="FH3" s="209"/>
      <c r="FI3" s="209"/>
      <c r="FJ3" s="209"/>
      <c r="FK3" s="209"/>
      <c r="FL3" s="209"/>
      <c r="FM3" s="209"/>
      <c r="FN3" s="209"/>
      <c r="FO3" s="209"/>
      <c r="FP3" s="209"/>
      <c r="FQ3" s="209"/>
      <c r="FR3" s="209"/>
      <c r="FS3" s="209"/>
      <c r="FT3" s="209"/>
      <c r="FU3" s="209"/>
      <c r="FV3" s="209"/>
      <c r="FW3" s="209"/>
      <c r="FX3" s="209"/>
      <c r="FY3" s="209"/>
      <c r="FZ3" s="209"/>
      <c r="GA3" s="209"/>
      <c r="GB3" s="209"/>
      <c r="GC3" s="209"/>
      <c r="GD3" s="209"/>
      <c r="GE3" s="209"/>
      <c r="GF3" s="209"/>
      <c r="GG3" s="209"/>
      <c r="GH3" s="209"/>
      <c r="GI3" s="209"/>
      <c r="GJ3" s="209"/>
      <c r="GK3" s="209"/>
      <c r="GL3" s="209"/>
      <c r="GM3" s="209"/>
      <c r="GN3" s="209"/>
      <c r="GO3" s="209"/>
      <c r="GP3" s="209"/>
      <c r="GQ3" s="209"/>
      <c r="GR3" s="209"/>
      <c r="GS3" s="209"/>
      <c r="GT3" s="209"/>
      <c r="GU3" s="209"/>
      <c r="GV3" s="209"/>
      <c r="GW3" s="209"/>
      <c r="GX3" s="209"/>
      <c r="GY3" s="209"/>
      <c r="GZ3" s="209"/>
      <c r="HA3" s="209"/>
      <c r="HB3" s="209"/>
      <c r="HC3" s="209"/>
      <c r="HD3" s="209"/>
      <c r="HE3" s="209"/>
      <c r="HF3" s="209"/>
      <c r="HG3" s="209"/>
      <c r="HH3" s="209"/>
      <c r="HI3" s="209"/>
      <c r="HJ3" s="209"/>
      <c r="HK3" s="209"/>
      <c r="HL3" s="209"/>
      <c r="HM3" s="209"/>
      <c r="HN3" s="209"/>
      <c r="HO3" s="209"/>
      <c r="HP3" s="209"/>
      <c r="HQ3" s="209"/>
      <c r="HR3" s="209"/>
      <c r="HS3" s="209"/>
      <c r="HT3" s="209"/>
      <c r="HU3" s="209"/>
      <c r="HV3" s="209"/>
      <c r="HW3" s="209"/>
      <c r="HX3" s="209"/>
      <c r="HY3" s="209"/>
      <c r="HZ3" s="209"/>
      <c r="IA3" s="209"/>
      <c r="IB3" s="209"/>
      <c r="IC3" s="209"/>
      <c r="ID3" s="209"/>
      <c r="IE3" s="209"/>
      <c r="IF3" s="209"/>
      <c r="IG3" s="209"/>
      <c r="IH3" s="209"/>
      <c r="II3" s="209"/>
      <c r="IJ3" s="209"/>
      <c r="IK3" s="209"/>
      <c r="IL3" s="209"/>
      <c r="IM3" s="209"/>
      <c r="IN3" s="209"/>
      <c r="IO3" s="209"/>
      <c r="IP3" s="209"/>
      <c r="IQ3" s="209"/>
      <c r="IR3" s="209"/>
      <c r="IS3" s="209"/>
      <c r="IT3" s="209"/>
      <c r="IU3" s="209"/>
      <c r="IV3" s="209"/>
      <c r="IW3" s="209"/>
      <c r="IX3" s="209"/>
      <c r="IY3" s="209"/>
      <c r="IZ3" s="209"/>
      <c r="JA3" s="209"/>
      <c r="JB3" s="209"/>
      <c r="JC3" s="209"/>
      <c r="JD3" s="209"/>
      <c r="JE3" s="209"/>
      <c r="JF3" s="209"/>
      <c r="JG3" s="209"/>
      <c r="JH3" s="209"/>
      <c r="JI3" s="209"/>
      <c r="JJ3" s="209"/>
      <c r="JK3" s="209"/>
      <c r="JL3" s="209"/>
      <c r="JM3" s="209"/>
      <c r="JN3" s="209"/>
      <c r="JO3" s="209"/>
      <c r="JP3" s="209"/>
      <c r="JQ3" s="209"/>
      <c r="JR3" s="209"/>
      <c r="JS3" s="209"/>
      <c r="JT3" s="209"/>
      <c r="JU3" s="209"/>
      <c r="JV3" s="209"/>
      <c r="JW3" s="209"/>
      <c r="JX3" s="209"/>
      <c r="JY3" s="209"/>
      <c r="JZ3" s="209"/>
      <c r="KA3" s="209"/>
      <c r="KB3" s="209"/>
      <c r="KC3" s="209"/>
      <c r="KD3" s="209"/>
      <c r="KE3" s="209"/>
      <c r="KF3" s="209"/>
      <c r="KG3" s="209"/>
      <c r="KH3" s="209"/>
      <c r="KI3" s="209"/>
      <c r="KJ3" s="209"/>
      <c r="KK3" s="209"/>
      <c r="KL3" s="209"/>
      <c r="KM3" s="209"/>
      <c r="KN3" s="209"/>
      <c r="KO3" s="209"/>
      <c r="KP3" s="209"/>
      <c r="KQ3" s="209"/>
      <c r="KR3" s="209"/>
      <c r="KS3" s="209"/>
      <c r="KT3" s="209"/>
      <c r="KU3" s="209"/>
      <c r="KV3" s="209"/>
      <c r="KW3" s="209"/>
      <c r="KX3" s="209"/>
      <c r="KY3" s="209"/>
      <c r="KZ3" s="209"/>
      <c r="LA3" s="209"/>
      <c r="LB3" s="209"/>
      <c r="LC3" s="209"/>
      <c r="LD3" s="209"/>
      <c r="LE3" s="209"/>
      <c r="LF3" s="209"/>
      <c r="LG3" s="209"/>
      <c r="LH3" s="209"/>
      <c r="LI3" s="209"/>
      <c r="LJ3" s="209"/>
      <c r="LK3" s="209"/>
      <c r="LL3" s="209"/>
      <c r="LM3" s="209"/>
      <c r="LN3" s="209"/>
      <c r="LO3" s="209"/>
      <c r="LP3" s="209"/>
      <c r="LQ3" s="209"/>
      <c r="LR3" s="209"/>
      <c r="LS3" s="209"/>
      <c r="LT3" s="209"/>
      <c r="LU3" s="209"/>
      <c r="LV3" s="209"/>
      <c r="LW3" s="209"/>
      <c r="LX3" s="209"/>
      <c r="LY3" s="209"/>
      <c r="LZ3" s="209"/>
      <c r="MA3" s="209"/>
      <c r="MB3" s="209"/>
      <c r="MC3" s="209"/>
      <c r="MD3" s="209"/>
      <c r="ME3" s="209"/>
      <c r="MF3" s="209"/>
      <c r="MG3" s="209"/>
      <c r="MH3" s="209"/>
      <c r="MI3" s="209"/>
      <c r="MJ3" s="209"/>
      <c r="MK3" s="209"/>
      <c r="ML3" s="209"/>
      <c r="MM3" s="209"/>
      <c r="MN3" s="209"/>
      <c r="MO3" s="209"/>
      <c r="MP3" s="209"/>
      <c r="MQ3" s="209"/>
      <c r="MR3" s="209"/>
      <c r="MS3" s="209"/>
      <c r="MT3" s="209"/>
      <c r="MU3" s="209"/>
      <c r="MV3" s="209"/>
      <c r="MW3" s="209"/>
      <c r="MX3" s="209"/>
      <c r="MY3" s="209"/>
      <c r="MZ3" s="209"/>
      <c r="NA3" s="209"/>
      <c r="NB3" s="209"/>
      <c r="NC3" s="209"/>
      <c r="ND3" s="209"/>
      <c r="NE3" s="209"/>
      <c r="NF3" s="209"/>
      <c r="NG3" s="209"/>
      <c r="NH3" s="209"/>
      <c r="NI3" s="209"/>
      <c r="NJ3" s="209"/>
      <c r="NK3" s="209"/>
      <c r="NL3" s="209"/>
      <c r="NM3" s="209"/>
      <c r="NN3" s="209"/>
      <c r="NO3" s="209"/>
      <c r="NP3" s="209"/>
      <c r="NQ3" s="209"/>
      <c r="NR3" s="209"/>
      <c r="NS3" s="209"/>
      <c r="NT3" s="209"/>
      <c r="NU3" s="209"/>
      <c r="NV3" s="209"/>
      <c r="NW3" s="209"/>
      <c r="NX3" s="209"/>
      <c r="NY3" s="209"/>
      <c r="NZ3" s="209"/>
      <c r="OA3" s="209"/>
      <c r="OB3" s="209"/>
      <c r="OC3" s="209"/>
      <c r="OD3" s="209"/>
      <c r="OE3" s="209"/>
      <c r="OF3" s="209"/>
      <c r="OG3" s="209"/>
      <c r="OH3" s="209"/>
      <c r="OI3" s="209"/>
      <c r="OJ3" s="209"/>
      <c r="OK3" s="209"/>
      <c r="OL3" s="209"/>
      <c r="OM3" s="209"/>
      <c r="ON3" s="209"/>
      <c r="OO3" s="209"/>
      <c r="OP3" s="209"/>
      <c r="OQ3" s="209"/>
      <c r="OR3" s="209"/>
      <c r="OS3" s="209"/>
      <c r="OT3" s="209"/>
      <c r="OU3" s="209"/>
      <c r="OV3" s="209"/>
      <c r="OW3" s="209"/>
      <c r="OX3" s="209"/>
      <c r="OY3" s="209"/>
      <c r="OZ3" s="209"/>
      <c r="PA3" s="209"/>
      <c r="PB3" s="209"/>
      <c r="PC3" s="209"/>
      <c r="PD3" s="209"/>
      <c r="PE3" s="209"/>
      <c r="PF3" s="209"/>
      <c r="PG3" s="209"/>
      <c r="PH3" s="209"/>
      <c r="PI3" s="209"/>
      <c r="PJ3" s="209"/>
      <c r="PK3" s="209"/>
      <c r="PL3" s="209"/>
      <c r="PM3" s="209"/>
      <c r="PN3" s="209"/>
      <c r="PO3" s="209"/>
      <c r="PP3" s="209"/>
      <c r="PQ3" s="209"/>
      <c r="PR3" s="209"/>
      <c r="PS3" s="209"/>
      <c r="PT3" s="209"/>
      <c r="PU3" s="209"/>
      <c r="PV3" s="209"/>
      <c r="PW3" s="209"/>
      <c r="PX3" s="209"/>
      <c r="PY3" s="209"/>
      <c r="PZ3" s="209"/>
      <c r="QA3" s="209"/>
      <c r="QB3" s="209"/>
      <c r="QC3" s="209"/>
      <c r="QD3" s="209"/>
      <c r="QE3" s="209"/>
      <c r="QF3" s="209"/>
      <c r="QG3" s="209"/>
      <c r="QH3" s="209"/>
      <c r="QI3" s="209"/>
      <c r="QJ3" s="209"/>
      <c r="QK3" s="209"/>
      <c r="QL3" s="209"/>
      <c r="QM3" s="209"/>
      <c r="QN3" s="209"/>
      <c r="QO3" s="209"/>
      <c r="QP3" s="209"/>
      <c r="QQ3" s="209"/>
      <c r="QR3" s="209"/>
      <c r="QS3" s="209"/>
      <c r="QT3" s="209"/>
      <c r="QU3" s="209"/>
      <c r="QV3" s="209"/>
      <c r="QW3" s="209"/>
      <c r="QX3" s="209"/>
      <c r="QY3" s="209"/>
      <c r="QZ3" s="209"/>
      <c r="RA3" s="209"/>
      <c r="RB3" s="209"/>
      <c r="RC3" s="209"/>
      <c r="RD3" s="209"/>
      <c r="RE3" s="209"/>
      <c r="RF3" s="209"/>
      <c r="RG3" s="209"/>
      <c r="RH3" s="209"/>
      <c r="RI3" s="209"/>
      <c r="RJ3" s="209"/>
      <c r="RK3" s="209"/>
      <c r="RL3" s="209"/>
      <c r="RM3" s="209"/>
      <c r="RN3" s="209"/>
      <c r="RO3" s="209"/>
      <c r="RP3" s="209"/>
      <c r="RQ3" s="209"/>
      <c r="RR3" s="209"/>
      <c r="RS3" s="209"/>
      <c r="RT3" s="209"/>
      <c r="RU3" s="209"/>
      <c r="RV3" s="209"/>
      <c r="RW3" s="209"/>
      <c r="RX3" s="209"/>
      <c r="RY3" s="209"/>
      <c r="RZ3" s="209"/>
      <c r="SA3" s="209"/>
      <c r="SB3" s="209"/>
      <c r="SC3" s="209"/>
      <c r="SD3" s="209"/>
      <c r="SE3" s="209"/>
      <c r="SF3" s="209"/>
      <c r="SG3" s="209"/>
      <c r="SH3" s="209"/>
      <c r="SI3" s="209"/>
      <c r="SJ3" s="209"/>
      <c r="SK3" s="209"/>
      <c r="SL3" s="209"/>
      <c r="SM3" s="209"/>
      <c r="SN3" s="209"/>
      <c r="SO3" s="209"/>
      <c r="SP3" s="209"/>
      <c r="SQ3" s="209"/>
      <c r="SR3" s="209"/>
      <c r="SS3" s="209"/>
      <c r="ST3" s="209"/>
      <c r="SU3" s="209"/>
      <c r="SV3" s="209"/>
      <c r="SW3" s="209"/>
      <c r="SX3" s="209"/>
      <c r="SY3" s="209"/>
      <c r="SZ3" s="209"/>
      <c r="TA3" s="209"/>
      <c r="TB3" s="209"/>
      <c r="TC3" s="209"/>
      <c r="TD3" s="209"/>
      <c r="TE3" s="209"/>
      <c r="TF3" s="209"/>
      <c r="TG3" s="209"/>
      <c r="TH3" s="209"/>
      <c r="TI3" s="209"/>
      <c r="TJ3" s="209"/>
      <c r="TK3" s="209"/>
      <c r="TL3" s="209"/>
      <c r="TM3" s="209"/>
      <c r="TN3" s="209"/>
      <c r="TO3" s="209"/>
      <c r="TP3" s="209"/>
      <c r="TQ3" s="209"/>
      <c r="TR3" s="209"/>
      <c r="TS3" s="209"/>
      <c r="TT3" s="209"/>
      <c r="TU3" s="209"/>
      <c r="TV3" s="209"/>
      <c r="TW3" s="209"/>
      <c r="TX3" s="209"/>
      <c r="TY3" s="209"/>
      <c r="TZ3" s="209"/>
      <c r="UA3" s="209"/>
      <c r="UB3" s="209"/>
      <c r="UC3" s="209"/>
      <c r="UD3" s="209"/>
      <c r="UE3" s="209"/>
      <c r="UF3" s="209"/>
      <c r="UG3" s="209"/>
      <c r="UH3" s="209"/>
      <c r="UI3" s="209"/>
      <c r="UJ3" s="209"/>
      <c r="UK3" s="209"/>
      <c r="UL3" s="209"/>
      <c r="UM3" s="209"/>
      <c r="UN3" s="209"/>
      <c r="UO3" s="209"/>
      <c r="UP3" s="209"/>
      <c r="UQ3" s="209"/>
      <c r="UR3" s="209"/>
      <c r="US3" s="209"/>
      <c r="UT3" s="209"/>
      <c r="UU3" s="209"/>
      <c r="UV3" s="209"/>
      <c r="UW3" s="209"/>
      <c r="UX3" s="209"/>
      <c r="UY3" s="209"/>
      <c r="UZ3" s="209"/>
      <c r="VA3" s="209"/>
      <c r="VB3" s="209"/>
      <c r="VC3" s="209"/>
      <c r="VD3" s="209"/>
      <c r="VE3" s="209"/>
      <c r="VF3" s="209"/>
      <c r="VG3" s="209"/>
      <c r="VH3" s="209"/>
      <c r="VI3" s="209"/>
      <c r="VJ3" s="209"/>
      <c r="VK3" s="209"/>
      <c r="VL3" s="209"/>
      <c r="VM3" s="209"/>
      <c r="VN3" s="209"/>
      <c r="VO3" s="209"/>
      <c r="VP3" s="209"/>
      <c r="VQ3" s="209"/>
      <c r="VR3" s="209"/>
      <c r="VS3" s="209"/>
      <c r="VT3" s="209"/>
      <c r="VU3" s="209"/>
      <c r="VV3" s="209"/>
      <c r="VW3" s="209"/>
      <c r="VX3" s="209"/>
      <c r="VY3" s="209"/>
      <c r="VZ3" s="209"/>
      <c r="WA3" s="209"/>
      <c r="WB3" s="209"/>
      <c r="WC3" s="209"/>
      <c r="WD3" s="209"/>
      <c r="WE3" s="209"/>
      <c r="WF3" s="209"/>
      <c r="WG3" s="209"/>
      <c r="WH3" s="209"/>
      <c r="WI3" s="209"/>
      <c r="WJ3" s="209"/>
      <c r="WK3" s="209"/>
      <c r="WL3" s="209"/>
      <c r="WM3" s="209"/>
      <c r="WN3" s="209"/>
      <c r="WO3" s="209"/>
      <c r="WP3" s="209"/>
      <c r="WQ3" s="209"/>
      <c r="WR3" s="209"/>
      <c r="WS3" s="209"/>
      <c r="WT3" s="209"/>
      <c r="WU3" s="209"/>
      <c r="WV3" s="209"/>
      <c r="WW3" s="209"/>
      <c r="WX3" s="209"/>
      <c r="WY3" s="209"/>
      <c r="WZ3" s="209"/>
      <c r="XA3" s="209"/>
      <c r="XB3" s="209"/>
      <c r="XC3" s="209"/>
      <c r="XD3" s="209"/>
      <c r="XE3" s="209"/>
      <c r="XF3" s="209"/>
      <c r="XG3" s="209"/>
      <c r="XH3" s="209"/>
      <c r="XI3" s="209"/>
      <c r="XJ3" s="209"/>
      <c r="XK3" s="209"/>
      <c r="XL3" s="209"/>
      <c r="XM3" s="209"/>
      <c r="XN3" s="209"/>
      <c r="XO3" s="209"/>
      <c r="XP3" s="209"/>
      <c r="XQ3" s="209"/>
      <c r="XR3" s="209"/>
      <c r="XS3" s="209"/>
      <c r="XT3" s="209"/>
      <c r="XU3" s="209"/>
      <c r="XV3" s="209"/>
      <c r="XW3" s="209"/>
      <c r="XX3" s="209"/>
      <c r="XY3" s="209"/>
      <c r="XZ3" s="209"/>
      <c r="YA3" s="209"/>
      <c r="YB3" s="209"/>
      <c r="YC3" s="209"/>
      <c r="YD3" s="209"/>
      <c r="YE3" s="209"/>
      <c r="YF3" s="209"/>
      <c r="YG3" s="209"/>
      <c r="YH3" s="209"/>
      <c r="YI3" s="209"/>
      <c r="YJ3" s="209"/>
      <c r="YK3" s="209"/>
      <c r="YL3" s="209"/>
      <c r="YM3" s="209"/>
      <c r="YN3" s="209"/>
      <c r="YO3" s="209"/>
      <c r="YP3" s="209"/>
      <c r="YQ3" s="209"/>
      <c r="YR3" s="209"/>
      <c r="YS3" s="209"/>
      <c r="YT3" s="209"/>
      <c r="YU3" s="209"/>
      <c r="YV3" s="209"/>
      <c r="YW3" s="209"/>
      <c r="YX3" s="209"/>
      <c r="YY3" s="209"/>
      <c r="YZ3" s="209"/>
      <c r="ZA3" s="209"/>
      <c r="ZB3" s="209"/>
      <c r="ZC3" s="209"/>
      <c r="ZD3" s="209"/>
      <c r="ZE3" s="209"/>
      <c r="ZF3" s="209"/>
      <c r="ZG3" s="209"/>
      <c r="ZH3" s="209"/>
      <c r="ZI3" s="209"/>
      <c r="ZJ3" s="209"/>
      <c r="ZK3" s="209"/>
      <c r="ZL3" s="209"/>
      <c r="ZM3" s="209"/>
      <c r="ZN3" s="209"/>
      <c r="ZO3" s="209"/>
      <c r="ZP3" s="209"/>
      <c r="ZQ3" s="209"/>
      <c r="ZR3" s="209"/>
      <c r="ZS3" s="209"/>
      <c r="ZT3" s="209"/>
      <c r="ZU3" s="209"/>
      <c r="ZV3" s="209"/>
      <c r="ZW3" s="209"/>
      <c r="ZX3" s="209"/>
      <c r="ZY3" s="209"/>
      <c r="ZZ3" s="209"/>
      <c r="AAA3" s="209"/>
      <c r="AAB3" s="209"/>
      <c r="AAC3" s="209"/>
      <c r="AAD3" s="209"/>
      <c r="AAE3" s="209"/>
      <c r="AAF3" s="209"/>
      <c r="AAG3" s="209"/>
      <c r="AAH3" s="209"/>
      <c r="AAI3" s="209"/>
      <c r="AAJ3" s="209"/>
      <c r="AAK3" s="209"/>
      <c r="AAL3" s="209"/>
      <c r="AAM3" s="209"/>
      <c r="AAN3" s="209"/>
      <c r="AAO3" s="209"/>
      <c r="AAP3" s="209"/>
      <c r="AAQ3" s="209"/>
      <c r="AAR3" s="209"/>
      <c r="AAS3" s="209"/>
      <c r="AAT3" s="209"/>
      <c r="AAU3" s="209"/>
      <c r="AAV3" s="209"/>
      <c r="AAW3" s="209"/>
      <c r="AAX3" s="209"/>
      <c r="AAY3" s="209"/>
      <c r="AAZ3" s="209"/>
      <c r="ABA3" s="209"/>
      <c r="ABB3" s="209"/>
      <c r="ABC3" s="209"/>
      <c r="ABD3" s="209"/>
      <c r="ABE3" s="209"/>
      <c r="ABF3" s="209"/>
      <c r="ABG3" s="209"/>
      <c r="ABH3" s="209"/>
      <c r="ABI3" s="209"/>
      <c r="ABJ3" s="209"/>
      <c r="ABK3" s="209"/>
      <c r="ABL3" s="209"/>
      <c r="ABM3" s="209"/>
      <c r="ABN3" s="209"/>
      <c r="ABO3" s="209"/>
      <c r="ABP3" s="209"/>
      <c r="ABQ3" s="209"/>
      <c r="ABR3" s="209"/>
      <c r="ABS3" s="209"/>
      <c r="ABT3" s="209"/>
      <c r="ABU3" s="209"/>
      <c r="ABV3" s="209"/>
      <c r="ABW3" s="209"/>
      <c r="ABX3" s="209"/>
      <c r="ABY3" s="209"/>
      <c r="ABZ3" s="209"/>
      <c r="ACA3" s="209"/>
      <c r="ACB3" s="209"/>
      <c r="ACC3" s="209"/>
      <c r="ACD3" s="209"/>
      <c r="ACE3" s="209"/>
      <c r="ACF3" s="209"/>
      <c r="ACG3" s="209"/>
      <c r="ACH3" s="209"/>
      <c r="ACI3" s="209"/>
      <c r="ACJ3" s="209"/>
      <c r="ACK3" s="209"/>
      <c r="ACL3" s="209"/>
      <c r="ACM3" s="209"/>
      <c r="ACN3" s="209"/>
      <c r="ACO3" s="209"/>
      <c r="ACP3" s="209"/>
      <c r="ACQ3" s="209"/>
      <c r="ACR3" s="209"/>
      <c r="ACS3" s="209"/>
      <c r="ACT3" s="209"/>
      <c r="ACU3" s="209"/>
      <c r="ACV3" s="209"/>
      <c r="ACW3" s="209"/>
      <c r="ACX3" s="209"/>
      <c r="ACY3" s="209"/>
      <c r="ACZ3" s="209"/>
      <c r="ADA3" s="209"/>
      <c r="ADB3" s="209"/>
      <c r="ADC3" s="209"/>
      <c r="ADD3" s="209"/>
      <c r="ADE3" s="209"/>
      <c r="ADF3" s="209"/>
      <c r="ADG3" s="209"/>
      <c r="ADH3" s="209"/>
      <c r="ADI3" s="209"/>
      <c r="ADJ3" s="209"/>
      <c r="ADK3" s="209"/>
      <c r="ADL3" s="209"/>
      <c r="ADM3" s="209"/>
      <c r="ADN3" s="209"/>
      <c r="ADO3" s="209"/>
      <c r="ADP3" s="209"/>
      <c r="ADQ3" s="209"/>
      <c r="ADR3" s="209"/>
      <c r="ADS3" s="209"/>
      <c r="ADT3" s="209"/>
      <c r="ADU3" s="209"/>
      <c r="ADV3" s="209"/>
      <c r="ADW3" s="209"/>
      <c r="ADX3" s="209"/>
      <c r="ADY3" s="209"/>
      <c r="ADZ3" s="209"/>
      <c r="AEA3" s="209"/>
      <c r="AEB3" s="209"/>
      <c r="AEC3" s="209"/>
      <c r="AED3" s="209"/>
      <c r="AEE3" s="209"/>
      <c r="AEF3" s="209"/>
      <c r="AEG3" s="209"/>
      <c r="AEH3" s="209"/>
      <c r="AEI3" s="209"/>
      <c r="AEJ3" s="209"/>
      <c r="AEK3" s="209"/>
      <c r="AEL3" s="209"/>
      <c r="AEM3" s="209"/>
      <c r="AEN3" s="209"/>
      <c r="AEO3" s="209"/>
      <c r="AEP3" s="209"/>
      <c r="AEQ3" s="209"/>
      <c r="AER3" s="209"/>
      <c r="AES3" s="209"/>
      <c r="AET3" s="209"/>
      <c r="AEU3" s="209"/>
      <c r="AEV3" s="209"/>
      <c r="AEW3" s="209"/>
      <c r="AEX3" s="209"/>
      <c r="AEY3" s="209"/>
      <c r="AEZ3" s="209"/>
      <c r="AFA3" s="209"/>
      <c r="AFB3" s="209"/>
      <c r="AFC3" s="209"/>
      <c r="AFD3" s="209"/>
      <c r="AFE3" s="209"/>
      <c r="AFF3" s="209"/>
      <c r="AFG3" s="209"/>
      <c r="AFH3" s="209"/>
      <c r="AFI3" s="209"/>
      <c r="AFJ3" s="209"/>
      <c r="AFK3" s="209"/>
      <c r="AFL3" s="209"/>
      <c r="AFM3" s="209"/>
      <c r="AFN3" s="209"/>
      <c r="AFO3" s="209"/>
      <c r="AFP3" s="209"/>
      <c r="AFQ3" s="209"/>
      <c r="AFR3" s="209"/>
      <c r="AFS3" s="209"/>
      <c r="AFT3" s="209"/>
      <c r="AFU3" s="209"/>
      <c r="AFV3" s="209"/>
      <c r="AFW3" s="209"/>
      <c r="AFX3" s="209"/>
      <c r="AFY3" s="209"/>
      <c r="AFZ3" s="209"/>
      <c r="AGA3" s="209"/>
      <c r="AGB3" s="209"/>
      <c r="AGC3" s="209"/>
      <c r="AGD3" s="209"/>
      <c r="AGE3" s="209"/>
      <c r="AGF3" s="209"/>
      <c r="AGG3" s="209"/>
      <c r="AGH3" s="209"/>
      <c r="AGI3" s="209"/>
      <c r="AGJ3" s="209"/>
      <c r="AGK3" s="209"/>
      <c r="AGL3" s="209"/>
      <c r="AGM3" s="209"/>
      <c r="AGN3" s="209"/>
      <c r="AGO3" s="209"/>
      <c r="AGP3" s="209"/>
      <c r="AGQ3" s="209"/>
      <c r="AGR3" s="209"/>
      <c r="AGS3" s="209"/>
      <c r="AGT3" s="209"/>
      <c r="AGU3" s="209"/>
      <c r="AGV3" s="209"/>
      <c r="AGW3" s="209"/>
      <c r="AGX3" s="209"/>
      <c r="AGY3" s="209"/>
      <c r="AGZ3" s="209"/>
      <c r="AHA3" s="209"/>
      <c r="AHB3" s="209"/>
      <c r="AHC3" s="209"/>
      <c r="AHD3" s="209"/>
      <c r="AHE3" s="209"/>
      <c r="AHF3" s="209"/>
      <c r="AHG3" s="209"/>
      <c r="AHH3" s="209"/>
      <c r="AHI3" s="209"/>
      <c r="AHJ3" s="209"/>
      <c r="AHK3" s="209"/>
      <c r="AHL3" s="209"/>
      <c r="AHM3" s="209"/>
      <c r="AHN3" s="209"/>
      <c r="AHO3" s="209"/>
      <c r="AHP3" s="209"/>
      <c r="AHQ3" s="209"/>
      <c r="AHR3" s="209"/>
      <c r="AHS3" s="209"/>
      <c r="AHT3" s="209"/>
      <c r="AHU3" s="209"/>
      <c r="AHV3" s="209"/>
      <c r="AHW3" s="209"/>
      <c r="AHX3" s="209"/>
      <c r="AHY3" s="209"/>
      <c r="AHZ3" s="209"/>
      <c r="AIA3" s="209"/>
      <c r="AIB3" s="209"/>
      <c r="AIC3" s="209"/>
      <c r="AID3" s="209"/>
      <c r="AIE3" s="209"/>
      <c r="AIF3" s="209"/>
      <c r="AIG3" s="209"/>
      <c r="AIH3" s="209"/>
      <c r="AII3" s="209"/>
      <c r="AIJ3" s="209"/>
      <c r="AIK3" s="209"/>
      <c r="AIL3" s="209"/>
      <c r="AIM3" s="209"/>
      <c r="AIN3" s="209"/>
      <c r="AIO3" s="209"/>
      <c r="AIP3" s="209"/>
      <c r="AIQ3" s="209"/>
      <c r="AIR3" s="209"/>
      <c r="AIS3" s="209"/>
      <c r="AIT3" s="209"/>
      <c r="AIU3" s="209"/>
      <c r="AIV3" s="209"/>
      <c r="AIW3" s="209"/>
      <c r="AIX3" s="209"/>
      <c r="AIY3" s="209"/>
      <c r="AIZ3" s="209"/>
      <c r="AJA3" s="209"/>
      <c r="AJB3" s="209"/>
      <c r="AJC3" s="209"/>
      <c r="AJD3" s="209"/>
      <c r="AJE3" s="209"/>
      <c r="AJF3" s="209"/>
      <c r="AJG3" s="209"/>
      <c r="AJH3" s="209"/>
      <c r="AJI3" s="209"/>
      <c r="AJJ3" s="209"/>
      <c r="AJK3" s="209"/>
      <c r="AJL3" s="209"/>
      <c r="AJM3" s="209"/>
      <c r="AJN3" s="209"/>
      <c r="AJO3" s="209"/>
      <c r="AJP3" s="209"/>
      <c r="AJQ3" s="209"/>
      <c r="AJR3" s="209"/>
      <c r="AJS3" s="209"/>
      <c r="AJT3" s="209"/>
      <c r="AJU3" s="209"/>
      <c r="AJV3" s="209"/>
      <c r="AJW3" s="209"/>
      <c r="AJX3" s="209"/>
      <c r="AJY3" s="209"/>
      <c r="AJZ3" s="209"/>
      <c r="AKA3" s="209"/>
      <c r="AKB3" s="209"/>
      <c r="AKC3" s="209"/>
      <c r="AKD3" s="209"/>
      <c r="AKE3" s="209"/>
      <c r="AKF3" s="209"/>
      <c r="AKG3" s="209"/>
      <c r="AKH3" s="209"/>
      <c r="AKI3" s="209"/>
      <c r="AKJ3" s="209"/>
      <c r="AKK3" s="209"/>
      <c r="AKL3" s="209"/>
      <c r="AKM3" s="209"/>
      <c r="AKN3" s="209"/>
      <c r="AKO3" s="209"/>
      <c r="AKP3" s="209"/>
      <c r="AKQ3" s="209"/>
      <c r="AKR3" s="209"/>
      <c r="AKS3" s="209"/>
      <c r="AKT3" s="209"/>
      <c r="AKU3" s="209"/>
      <c r="AKV3" s="209"/>
      <c r="AKW3" s="209"/>
      <c r="AKX3" s="209"/>
      <c r="AKY3" s="209"/>
      <c r="AKZ3" s="209"/>
      <c r="ALA3" s="209"/>
      <c r="ALB3" s="209"/>
      <c r="ALC3" s="209"/>
      <c r="ALD3" s="209"/>
      <c r="ALE3" s="209"/>
      <c r="ALF3" s="209"/>
      <c r="ALG3" s="209"/>
      <c r="ALH3" s="209"/>
      <c r="ALI3" s="209"/>
      <c r="ALJ3" s="209"/>
      <c r="ALK3" s="209"/>
      <c r="ALL3" s="209"/>
      <c r="ALM3" s="209"/>
      <c r="ALN3" s="209"/>
      <c r="ALO3" s="209"/>
      <c r="ALP3" s="209"/>
      <c r="ALQ3" s="209"/>
      <c r="ALR3" s="209"/>
      <c r="ALS3" s="209"/>
      <c r="ALT3" s="209"/>
      <c r="ALU3" s="209"/>
      <c r="ALV3" s="209"/>
      <c r="ALW3" s="209"/>
      <c r="ALX3" s="209"/>
      <c r="ALY3" s="209"/>
      <c r="ALZ3" s="209"/>
      <c r="AMA3" s="209"/>
      <c r="AMB3" s="209"/>
      <c r="AMC3" s="209"/>
      <c r="AMD3" s="209"/>
      <c r="AME3" s="209"/>
      <c r="AMF3" s="209"/>
      <c r="AMG3" s="209"/>
      <c r="AMH3" s="209"/>
    </row>
    <row r="4" spans="1:1022">
      <c r="A4" s="210" t="s">
        <v>11</v>
      </c>
      <c r="B4" s="211" t="s">
        <v>11</v>
      </c>
      <c r="C4" s="210" t="s">
        <v>11</v>
      </c>
      <c r="D4" s="212" t="s">
        <v>11</v>
      </c>
      <c r="E4" s="213" t="s">
        <v>12</v>
      </c>
      <c r="F4" s="213" t="s">
        <v>12</v>
      </c>
      <c r="G4" s="213" t="s">
        <v>13</v>
      </c>
      <c r="H4" s="210" t="s">
        <v>11</v>
      </c>
      <c r="I4" s="210" t="s">
        <v>11</v>
      </c>
    </row>
    <row r="5" spans="1:1022" ht="45">
      <c r="A5" s="214">
        <v>1</v>
      </c>
      <c r="B5" s="215" t="s">
        <v>167</v>
      </c>
      <c r="C5" s="216" t="s">
        <v>130</v>
      </c>
      <c r="D5" s="217">
        <v>48</v>
      </c>
      <c r="E5" s="218"/>
      <c r="F5" s="219"/>
      <c r="G5" s="220"/>
      <c r="H5" s="221"/>
      <c r="I5" s="222"/>
    </row>
    <row r="6" spans="1:1022" ht="60">
      <c r="A6" s="214">
        <v>2</v>
      </c>
      <c r="B6" s="215" t="s">
        <v>168</v>
      </c>
      <c r="C6" s="216" t="s">
        <v>130</v>
      </c>
      <c r="D6" s="217">
        <v>2</v>
      </c>
      <c r="E6" s="218"/>
      <c r="F6" s="219"/>
      <c r="G6" s="220"/>
      <c r="H6" s="221"/>
      <c r="I6" s="222"/>
    </row>
    <row r="7" spans="1:1022" ht="30">
      <c r="A7" s="214">
        <v>3</v>
      </c>
      <c r="B7" s="215" t="s">
        <v>169</v>
      </c>
      <c r="C7" s="216" t="s">
        <v>130</v>
      </c>
      <c r="D7" s="217">
        <v>50</v>
      </c>
      <c r="E7" s="218"/>
      <c r="F7" s="219"/>
      <c r="G7" s="220"/>
      <c r="H7" s="221"/>
      <c r="I7" s="222"/>
    </row>
    <row r="8" spans="1:1022">
      <c r="A8" s="214">
        <v>4</v>
      </c>
      <c r="B8" s="223" t="s">
        <v>170</v>
      </c>
      <c r="C8" s="216" t="s">
        <v>130</v>
      </c>
      <c r="D8" s="217">
        <v>2</v>
      </c>
      <c r="E8" s="218"/>
      <c r="F8" s="219"/>
      <c r="G8" s="220"/>
      <c r="H8" s="221"/>
      <c r="I8" s="222"/>
    </row>
    <row r="9" spans="1:1022" ht="30">
      <c r="A9" s="214">
        <v>5</v>
      </c>
      <c r="B9" s="224" t="s">
        <v>171</v>
      </c>
      <c r="C9" s="216" t="s">
        <v>130</v>
      </c>
      <c r="D9" s="217">
        <v>4</v>
      </c>
      <c r="E9" s="218"/>
      <c r="F9" s="219"/>
      <c r="G9" s="220"/>
      <c r="H9" s="221"/>
      <c r="I9" s="222"/>
    </row>
    <row r="10" spans="1:1022" ht="30">
      <c r="A10" s="214">
        <v>6</v>
      </c>
      <c r="B10" s="224" t="s">
        <v>172</v>
      </c>
      <c r="C10" s="216" t="s">
        <v>130</v>
      </c>
      <c r="D10" s="217">
        <v>4</v>
      </c>
      <c r="E10" s="218"/>
      <c r="F10" s="219"/>
      <c r="G10" s="220"/>
      <c r="H10" s="221"/>
      <c r="I10" s="222"/>
    </row>
    <row r="11" spans="1:1022" ht="45">
      <c r="A11" s="214">
        <v>7</v>
      </c>
      <c r="B11" s="215" t="s">
        <v>173</v>
      </c>
      <c r="C11" s="216" t="s">
        <v>174</v>
      </c>
      <c r="D11" s="217">
        <v>45</v>
      </c>
      <c r="E11" s="218"/>
      <c r="F11" s="219"/>
      <c r="G11" s="220"/>
      <c r="H11" s="221"/>
      <c r="I11" s="222"/>
    </row>
    <row r="12" spans="1:1022">
      <c r="A12" s="214">
        <v>8</v>
      </c>
      <c r="B12" s="215" t="s">
        <v>175</v>
      </c>
      <c r="C12" s="216" t="s">
        <v>130</v>
      </c>
      <c r="D12" s="217">
        <v>25</v>
      </c>
      <c r="E12" s="218"/>
      <c r="F12" s="219"/>
      <c r="G12" s="220"/>
      <c r="H12" s="221"/>
      <c r="I12" s="222"/>
    </row>
    <row r="13" spans="1:1022">
      <c r="A13" s="214">
        <v>9</v>
      </c>
      <c r="B13" s="215" t="s">
        <v>176</v>
      </c>
      <c r="C13" s="216" t="s">
        <v>177</v>
      </c>
      <c r="D13" s="217">
        <v>25</v>
      </c>
      <c r="E13" s="218"/>
      <c r="F13" s="219"/>
      <c r="G13" s="220"/>
      <c r="H13" s="221"/>
      <c r="I13" s="222"/>
    </row>
    <row r="14" spans="1:1022" ht="30">
      <c r="A14" s="214">
        <v>10</v>
      </c>
      <c r="B14" s="215" t="s">
        <v>178</v>
      </c>
      <c r="C14" s="216" t="s">
        <v>15</v>
      </c>
      <c r="D14" s="46">
        <v>3</v>
      </c>
      <c r="E14" s="218"/>
      <c r="F14" s="219"/>
      <c r="G14" s="220"/>
      <c r="H14" s="221"/>
      <c r="I14" s="222"/>
    </row>
    <row r="15" spans="1:1022">
      <c r="A15" s="214">
        <v>11</v>
      </c>
      <c r="B15" s="215" t="s">
        <v>179</v>
      </c>
      <c r="C15" s="216" t="s">
        <v>130</v>
      </c>
      <c r="D15" s="46">
        <v>2</v>
      </c>
      <c r="E15" s="218"/>
      <c r="F15" s="219"/>
      <c r="G15" s="220"/>
      <c r="H15" s="221"/>
      <c r="I15" s="222"/>
    </row>
    <row r="16" spans="1:1022" ht="45">
      <c r="A16" s="214">
        <v>12</v>
      </c>
      <c r="B16" s="215" t="s">
        <v>180</v>
      </c>
      <c r="C16" s="216" t="s">
        <v>130</v>
      </c>
      <c r="D16" s="46">
        <v>2</v>
      </c>
      <c r="E16" s="218"/>
      <c r="F16" s="219"/>
      <c r="G16" s="220"/>
      <c r="H16" s="221"/>
      <c r="I16" s="222"/>
    </row>
    <row r="17" spans="1:9" ht="30">
      <c r="A17" s="214">
        <v>13</v>
      </c>
      <c r="B17" s="215" t="s">
        <v>181</v>
      </c>
      <c r="C17" s="216" t="s">
        <v>130</v>
      </c>
      <c r="D17" s="46">
        <v>30</v>
      </c>
      <c r="E17" s="218"/>
      <c r="F17" s="219"/>
      <c r="G17" s="220"/>
      <c r="H17" s="221"/>
      <c r="I17" s="222"/>
    </row>
    <row r="18" spans="1:9" ht="45">
      <c r="A18" s="214">
        <v>14</v>
      </c>
      <c r="B18" s="215" t="s">
        <v>182</v>
      </c>
      <c r="C18" s="216" t="s">
        <v>130</v>
      </c>
      <c r="D18" s="46">
        <v>20</v>
      </c>
      <c r="E18" s="218"/>
      <c r="F18" s="219"/>
      <c r="G18" s="220"/>
      <c r="H18" s="221"/>
      <c r="I18" s="222"/>
    </row>
    <row r="19" spans="1:9" ht="30">
      <c r="A19" s="214">
        <v>15</v>
      </c>
      <c r="B19" s="215" t="s">
        <v>183</v>
      </c>
      <c r="C19" s="216" t="s">
        <v>130</v>
      </c>
      <c r="D19" s="46">
        <v>2</v>
      </c>
      <c r="E19" s="218"/>
      <c r="F19" s="219"/>
      <c r="G19" s="220"/>
      <c r="H19" s="221"/>
      <c r="I19" s="222"/>
    </row>
    <row r="20" spans="1:9">
      <c r="A20" s="214">
        <v>16</v>
      </c>
      <c r="B20" s="215" t="s">
        <v>184</v>
      </c>
      <c r="C20" s="216" t="s">
        <v>130</v>
      </c>
      <c r="D20" s="46">
        <v>10</v>
      </c>
      <c r="E20" s="218"/>
      <c r="F20" s="219"/>
      <c r="G20" s="220"/>
      <c r="H20" s="221"/>
      <c r="I20" s="222"/>
    </row>
    <row r="21" spans="1:9">
      <c r="A21" s="214">
        <v>17</v>
      </c>
      <c r="B21" s="215" t="s">
        <v>185</v>
      </c>
      <c r="C21" s="216" t="s">
        <v>130</v>
      </c>
      <c r="D21" s="46">
        <v>2</v>
      </c>
      <c r="E21" s="218"/>
      <c r="F21" s="219"/>
      <c r="G21" s="220"/>
      <c r="H21" s="221"/>
      <c r="I21" s="222"/>
    </row>
    <row r="22" spans="1:9" ht="30">
      <c r="A22" s="214">
        <v>18</v>
      </c>
      <c r="B22" s="215" t="s">
        <v>186</v>
      </c>
      <c r="C22" s="216" t="s">
        <v>130</v>
      </c>
      <c r="D22" s="217">
        <v>1</v>
      </c>
      <c r="E22" s="218"/>
      <c r="F22" s="219"/>
      <c r="G22" s="220"/>
      <c r="H22" s="221"/>
      <c r="I22" s="222"/>
    </row>
    <row r="23" spans="1:9">
      <c r="A23" s="214">
        <v>19</v>
      </c>
      <c r="B23" s="215" t="s">
        <v>187</v>
      </c>
      <c r="C23" s="216" t="s">
        <v>130</v>
      </c>
      <c r="D23" s="46">
        <v>20</v>
      </c>
      <c r="E23" s="218"/>
      <c r="F23" s="219"/>
      <c r="G23" s="220"/>
      <c r="H23" s="221"/>
      <c r="I23" s="222"/>
    </row>
    <row r="24" spans="1:9">
      <c r="A24" s="214">
        <v>20</v>
      </c>
      <c r="B24" s="215" t="s">
        <v>188</v>
      </c>
      <c r="C24" s="216" t="s">
        <v>130</v>
      </c>
      <c r="D24" s="217">
        <v>1</v>
      </c>
      <c r="E24" s="218"/>
      <c r="F24" s="219"/>
      <c r="G24" s="220"/>
      <c r="H24" s="221"/>
      <c r="I24" s="222"/>
    </row>
    <row r="25" spans="1:9">
      <c r="A25" s="214">
        <v>21</v>
      </c>
      <c r="B25" s="215" t="s">
        <v>189</v>
      </c>
      <c r="C25" s="216" t="s">
        <v>130</v>
      </c>
      <c r="D25" s="217">
        <v>1</v>
      </c>
      <c r="E25" s="218"/>
      <c r="F25" s="219"/>
      <c r="G25" s="220"/>
      <c r="H25" s="221"/>
      <c r="I25" s="222"/>
    </row>
    <row r="26" spans="1:9">
      <c r="A26" s="214">
        <v>22</v>
      </c>
      <c r="B26" s="215" t="s">
        <v>190</v>
      </c>
      <c r="C26" s="216" t="s">
        <v>130</v>
      </c>
      <c r="D26" s="217">
        <v>6</v>
      </c>
      <c r="E26" s="218"/>
      <c r="F26" s="219"/>
      <c r="G26" s="220"/>
      <c r="H26" s="221"/>
      <c r="I26" s="222"/>
    </row>
    <row r="27" spans="1:9">
      <c r="A27" s="214">
        <v>23</v>
      </c>
      <c r="B27" s="215" t="s">
        <v>191</v>
      </c>
      <c r="C27" s="216" t="s">
        <v>130</v>
      </c>
      <c r="D27" s="217">
        <v>2</v>
      </c>
      <c r="E27" s="218"/>
      <c r="F27" s="219"/>
      <c r="G27" s="220"/>
      <c r="H27" s="221"/>
      <c r="I27" s="222"/>
    </row>
    <row r="28" spans="1:9" ht="45">
      <c r="A28" s="214">
        <v>24</v>
      </c>
      <c r="B28" s="215" t="s">
        <v>192</v>
      </c>
      <c r="C28" s="216" t="s">
        <v>130</v>
      </c>
      <c r="D28" s="46">
        <v>1</v>
      </c>
      <c r="E28" s="218"/>
      <c r="F28" s="219"/>
      <c r="G28" s="220"/>
      <c r="H28" s="221"/>
      <c r="I28" s="222"/>
    </row>
    <row r="29" spans="1:9" ht="45">
      <c r="A29" s="214">
        <v>25</v>
      </c>
      <c r="B29" s="215" t="s">
        <v>193</v>
      </c>
      <c r="C29" s="216" t="s">
        <v>130</v>
      </c>
      <c r="D29" s="46">
        <v>1</v>
      </c>
      <c r="E29" s="218"/>
      <c r="F29" s="219"/>
      <c r="G29" s="220"/>
      <c r="H29" s="221"/>
      <c r="I29" s="222"/>
    </row>
    <row r="30" spans="1:9">
      <c r="A30" s="214">
        <v>26</v>
      </c>
      <c r="B30" s="215" t="s">
        <v>194</v>
      </c>
      <c r="C30" s="216" t="s">
        <v>130</v>
      </c>
      <c r="D30" s="46">
        <v>2</v>
      </c>
      <c r="E30" s="218"/>
      <c r="F30" s="219"/>
      <c r="G30" s="220"/>
      <c r="H30" s="221"/>
      <c r="I30" s="222"/>
    </row>
    <row r="31" spans="1:9" ht="30">
      <c r="A31" s="214">
        <v>27</v>
      </c>
      <c r="B31" s="215" t="s">
        <v>195</v>
      </c>
      <c r="C31" s="216" t="s">
        <v>130</v>
      </c>
      <c r="D31" s="46">
        <v>2</v>
      </c>
      <c r="E31" s="218"/>
      <c r="F31" s="219"/>
      <c r="G31" s="220"/>
      <c r="H31" s="221"/>
      <c r="I31" s="222"/>
    </row>
    <row r="32" spans="1:9" ht="60">
      <c r="A32" s="214">
        <v>28</v>
      </c>
      <c r="B32" s="215" t="s">
        <v>196</v>
      </c>
      <c r="C32" s="216" t="s">
        <v>130</v>
      </c>
      <c r="D32" s="217">
        <v>10</v>
      </c>
      <c r="E32" s="218"/>
      <c r="F32" s="219"/>
      <c r="G32" s="220"/>
      <c r="H32" s="221"/>
      <c r="I32" s="222"/>
    </row>
    <row r="33" spans="1:11">
      <c r="A33" s="214">
        <v>29</v>
      </c>
      <c r="B33" s="215" t="s">
        <v>197</v>
      </c>
      <c r="C33" s="216" t="s">
        <v>130</v>
      </c>
      <c r="D33" s="217">
        <v>5</v>
      </c>
      <c r="E33" s="218"/>
      <c r="F33" s="219"/>
      <c r="G33" s="220"/>
      <c r="H33" s="221"/>
      <c r="I33" s="222"/>
    </row>
    <row r="34" spans="1:11" ht="30">
      <c r="A34" s="214">
        <v>30</v>
      </c>
      <c r="B34" s="215" t="s">
        <v>198</v>
      </c>
      <c r="C34" s="216" t="s">
        <v>130</v>
      </c>
      <c r="D34" s="217">
        <v>6</v>
      </c>
      <c r="E34" s="218"/>
      <c r="F34" s="219"/>
      <c r="G34" s="220"/>
      <c r="H34" s="221"/>
      <c r="I34" s="222"/>
    </row>
    <row r="35" spans="1:11">
      <c r="A35" s="214"/>
      <c r="B35" s="357" t="s">
        <v>35</v>
      </c>
      <c r="C35" s="357"/>
      <c r="D35" s="357"/>
      <c r="E35" s="357"/>
      <c r="F35" s="225">
        <f>SUM(F5:F34)</f>
        <v>0</v>
      </c>
      <c r="G35" s="226" t="s">
        <v>36</v>
      </c>
      <c r="H35" s="227" t="s">
        <v>36</v>
      </c>
      <c r="I35" s="227" t="s">
        <v>36</v>
      </c>
      <c r="J35" s="199"/>
    </row>
    <row r="36" spans="1:11">
      <c r="A36" s="228"/>
      <c r="B36" s="229"/>
      <c r="C36" s="230"/>
      <c r="D36" s="231"/>
      <c r="E36" s="230"/>
      <c r="F36" s="232"/>
      <c r="G36" s="231"/>
      <c r="H36" s="233"/>
      <c r="I36" s="233"/>
    </row>
    <row r="37" spans="1:11">
      <c r="B37" s="234" t="s">
        <v>37</v>
      </c>
      <c r="E37" s="235"/>
      <c r="G37" s="235"/>
      <c r="H37" s="13"/>
    </row>
    <row r="38" spans="1:11">
      <c r="A38" s="236">
        <v>1</v>
      </c>
      <c r="B38" s="237" t="s">
        <v>199</v>
      </c>
      <c r="C38" s="237"/>
      <c r="D38" s="237"/>
      <c r="E38" s="237"/>
      <c r="F38" s="237"/>
      <c r="G38" s="237"/>
      <c r="H38" s="229"/>
      <c r="I38" s="229"/>
      <c r="J38" s="229"/>
      <c r="K38" s="229"/>
    </row>
    <row r="39" spans="1:11" ht="30">
      <c r="A39" s="236">
        <v>2</v>
      </c>
      <c r="B39" s="237" t="s">
        <v>200</v>
      </c>
      <c r="C39" s="237"/>
      <c r="D39" s="237"/>
      <c r="E39" s="237"/>
      <c r="F39" s="238"/>
      <c r="G39" s="237"/>
      <c r="H39" s="237"/>
      <c r="I39" s="237"/>
      <c r="J39" s="229"/>
      <c r="K39" s="229"/>
    </row>
    <row r="40" spans="1:11" ht="30">
      <c r="A40" s="236">
        <v>3</v>
      </c>
      <c r="B40" s="237" t="s">
        <v>201</v>
      </c>
      <c r="C40" s="229"/>
      <c r="D40" s="229"/>
      <c r="E40" s="229"/>
      <c r="F40" s="229"/>
      <c r="G40" s="229"/>
      <c r="H40" s="229"/>
      <c r="I40" s="229"/>
      <c r="J40" s="229"/>
      <c r="K40" s="229"/>
    </row>
    <row r="41" spans="1:11">
      <c r="A41" s="236"/>
      <c r="B41" s="239"/>
      <c r="C41" s="239"/>
      <c r="D41" s="239"/>
      <c r="E41" s="239"/>
      <c r="F41" s="239"/>
      <c r="G41" s="239"/>
      <c r="H41" s="239"/>
      <c r="I41" s="239"/>
      <c r="J41" s="229"/>
      <c r="K41" s="229"/>
    </row>
    <row r="42" spans="1:11">
      <c r="A42" s="236"/>
      <c r="B42" s="239"/>
      <c r="C42" s="239"/>
      <c r="D42" s="239"/>
      <c r="E42" s="239"/>
      <c r="F42" s="239"/>
      <c r="G42" s="239"/>
      <c r="H42" s="239"/>
      <c r="I42" s="239"/>
      <c r="J42" s="229"/>
      <c r="K42" s="229"/>
    </row>
    <row r="43" spans="1:11">
      <c r="A43" s="236"/>
      <c r="C43" s="71"/>
      <c r="D43" s="71"/>
      <c r="E43" s="71"/>
      <c r="F43" s="11"/>
      <c r="G43" s="13"/>
      <c r="H43" s="72"/>
      <c r="J43" s="229"/>
      <c r="K43" s="229"/>
    </row>
    <row r="44" spans="1:11">
      <c r="A44" s="236"/>
      <c r="C44" s="71"/>
      <c r="D44" s="71"/>
      <c r="E44" s="71"/>
      <c r="F44" s="11"/>
      <c r="G44" s="13"/>
      <c r="H44" s="72"/>
      <c r="J44" s="229"/>
      <c r="K44" s="229"/>
    </row>
    <row r="45" spans="1:11">
      <c r="A45" s="236"/>
      <c r="C45" s="71"/>
      <c r="D45" s="71"/>
      <c r="E45" s="71"/>
      <c r="F45" s="71"/>
      <c r="G45" s="240"/>
      <c r="H45" s="240"/>
      <c r="I45" s="240"/>
      <c r="J45" s="229"/>
      <c r="K45" s="229"/>
    </row>
    <row r="46" spans="1:11">
      <c r="A46" s="71"/>
      <c r="C46" s="71"/>
      <c r="D46" s="71"/>
      <c r="E46" s="71"/>
      <c r="F46" s="11"/>
      <c r="G46" s="13"/>
      <c r="H46" s="72"/>
    </row>
    <row r="47" spans="1:11">
      <c r="A47" s="71"/>
      <c r="C47" s="71"/>
      <c r="D47" s="71"/>
      <c r="E47" s="71"/>
      <c r="F47" s="11"/>
      <c r="G47" s="13"/>
      <c r="H47" s="72"/>
    </row>
  </sheetData>
  <mergeCells count="1">
    <mergeCell ref="B35:E35"/>
  </mergeCells>
  <pageMargins left="0.70833333333333304" right="0.70833333333333304" top="0.74791666666666701" bottom="0.74791666666666701" header="0.511811023622047" footer="0.511811023622047"/>
  <pageSetup paperSize="9" fitToHeight="0" orientation="landscape" horizontalDpi="300" verticalDpi="300"/>
  <rowBreaks count="1" manualBreakCount="1">
    <brk id="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H34"/>
  <sheetViews>
    <sheetView topLeftCell="A22" zoomScaleNormal="100" workbookViewId="0">
      <selection activeCell="B33" sqref="B33"/>
    </sheetView>
  </sheetViews>
  <sheetFormatPr defaultColWidth="11.7109375" defaultRowHeight="15"/>
  <cols>
    <col min="1" max="1" width="3.28515625" style="11" customWidth="1"/>
    <col min="2" max="2" width="92" style="12" customWidth="1"/>
    <col min="3" max="3" width="9.42578125" style="11" customWidth="1"/>
    <col min="4" max="4" width="11.85546875" style="13" customWidth="1"/>
    <col min="5" max="5" width="13.85546875" style="13" customWidth="1"/>
    <col min="6" max="6" width="15" style="13" customWidth="1"/>
    <col min="7" max="7" width="12" style="11" customWidth="1"/>
    <col min="8" max="8" width="12.140625" style="11" customWidth="1"/>
    <col min="9" max="9" width="18.140625" style="11" customWidth="1"/>
    <col min="10" max="1022" width="11.7109375" style="11"/>
  </cols>
  <sheetData>
    <row r="1" spans="1:9" s="11" customFormat="1">
      <c r="B1" s="241" t="s">
        <v>0</v>
      </c>
      <c r="D1" s="242"/>
      <c r="G1" s="200"/>
    </row>
    <row r="2" spans="1:9">
      <c r="B2" s="241" t="s">
        <v>202</v>
      </c>
      <c r="E2" s="11"/>
      <c r="F2" s="11"/>
      <c r="G2" s="200"/>
    </row>
    <row r="3" spans="1:9" ht="45">
      <c r="A3" s="212" t="s">
        <v>2</v>
      </c>
      <c r="B3" s="179" t="s">
        <v>3</v>
      </c>
      <c r="C3" s="180" t="s">
        <v>4</v>
      </c>
      <c r="D3" s="180" t="s">
        <v>5</v>
      </c>
      <c r="E3" s="181" t="s">
        <v>6</v>
      </c>
      <c r="F3" s="181" t="s">
        <v>7</v>
      </c>
      <c r="G3" s="181" t="s">
        <v>8</v>
      </c>
      <c r="H3" s="180" t="s">
        <v>9</v>
      </c>
      <c r="I3" s="181" t="s">
        <v>10</v>
      </c>
    </row>
    <row r="4" spans="1:9">
      <c r="A4" s="210" t="s">
        <v>11</v>
      </c>
      <c r="B4" s="210" t="s">
        <v>11</v>
      </c>
      <c r="C4" s="210" t="s">
        <v>11</v>
      </c>
      <c r="D4" s="212" t="s">
        <v>11</v>
      </c>
      <c r="E4" s="213" t="s">
        <v>12</v>
      </c>
      <c r="F4" s="213" t="s">
        <v>12</v>
      </c>
      <c r="G4" s="213" t="s">
        <v>13</v>
      </c>
      <c r="H4" s="210" t="s">
        <v>11</v>
      </c>
      <c r="I4" s="210" t="s">
        <v>11</v>
      </c>
    </row>
    <row r="5" spans="1:9">
      <c r="A5" s="243">
        <v>1</v>
      </c>
      <c r="B5" s="244" t="s">
        <v>203</v>
      </c>
      <c r="C5" s="245" t="s">
        <v>25</v>
      </c>
      <c r="D5" s="246">
        <v>140</v>
      </c>
      <c r="E5" s="247"/>
      <c r="F5" s="247">
        <f>+E5*D5</f>
        <v>0</v>
      </c>
      <c r="G5" s="248"/>
      <c r="H5" s="249" t="s">
        <v>36</v>
      </c>
      <c r="I5" s="249" t="s">
        <v>36</v>
      </c>
    </row>
    <row r="6" spans="1:9" ht="30">
      <c r="A6" s="250"/>
      <c r="B6" s="251" t="s">
        <v>204</v>
      </c>
      <c r="C6" s="250"/>
      <c r="D6" s="252"/>
      <c r="E6" s="253"/>
      <c r="F6" s="254"/>
      <c r="G6" s="253"/>
      <c r="H6" s="256"/>
      <c r="I6" s="257"/>
    </row>
    <row r="7" spans="1:9">
      <c r="A7" s="258"/>
      <c r="B7" s="251" t="s">
        <v>205</v>
      </c>
      <c r="C7" s="258" t="s">
        <v>130</v>
      </c>
      <c r="D7" s="259">
        <v>140</v>
      </c>
      <c r="E7" s="260"/>
      <c r="F7" s="261"/>
      <c r="G7" s="248"/>
      <c r="H7" s="262"/>
      <c r="I7" s="263"/>
    </row>
    <row r="8" spans="1:9">
      <c r="A8" s="258"/>
      <c r="B8" s="251" t="s">
        <v>206</v>
      </c>
      <c r="C8" s="258" t="s">
        <v>130</v>
      </c>
      <c r="D8" s="259">
        <v>140</v>
      </c>
      <c r="E8" s="260"/>
      <c r="F8" s="264"/>
      <c r="G8" s="248"/>
      <c r="H8" s="262"/>
      <c r="I8" s="263"/>
    </row>
    <row r="9" spans="1:9">
      <c r="A9" s="258"/>
      <c r="B9" s="251" t="s">
        <v>207</v>
      </c>
      <c r="C9" s="258" t="s">
        <v>130</v>
      </c>
      <c r="D9" s="259">
        <v>140</v>
      </c>
      <c r="E9" s="260"/>
      <c r="F9" s="264"/>
      <c r="G9" s="248"/>
      <c r="H9" s="262"/>
      <c r="I9" s="263"/>
    </row>
    <row r="10" spans="1:9">
      <c r="A10" s="258"/>
      <c r="B10" s="251" t="s">
        <v>208</v>
      </c>
      <c r="C10" s="258" t="s">
        <v>130</v>
      </c>
      <c r="D10" s="259">
        <v>140</v>
      </c>
      <c r="E10" s="260"/>
      <c r="F10" s="264"/>
      <c r="G10" s="248"/>
      <c r="H10" s="262"/>
      <c r="I10" s="263"/>
    </row>
    <row r="11" spans="1:9">
      <c r="A11" s="258"/>
      <c r="B11" s="251" t="s">
        <v>209</v>
      </c>
      <c r="C11" s="258" t="s">
        <v>130</v>
      </c>
      <c r="D11" s="259">
        <v>140</v>
      </c>
      <c r="E11" s="260"/>
      <c r="F11" s="264"/>
      <c r="G11" s="248"/>
      <c r="H11" s="262"/>
      <c r="I11" s="263"/>
    </row>
    <row r="12" spans="1:9">
      <c r="A12" s="265"/>
      <c r="B12" s="358" t="s">
        <v>35</v>
      </c>
      <c r="C12" s="358"/>
      <c r="D12" s="358"/>
      <c r="E12" s="358"/>
      <c r="F12" s="254">
        <f>+F5</f>
        <v>0</v>
      </c>
      <c r="G12" s="266" t="s">
        <v>36</v>
      </c>
      <c r="H12" s="221" t="s">
        <v>36</v>
      </c>
      <c r="I12" s="267" t="s">
        <v>36</v>
      </c>
    </row>
    <row r="13" spans="1:9">
      <c r="A13" s="71"/>
      <c r="B13" s="71"/>
      <c r="C13" s="71"/>
      <c r="D13" s="71"/>
      <c r="E13" s="71"/>
      <c r="F13" s="71"/>
      <c r="G13" s="71"/>
      <c r="H13" s="71"/>
      <c r="I13" s="71"/>
    </row>
    <row r="14" spans="1:9">
      <c r="A14" s="71"/>
      <c r="B14" s="241" t="s">
        <v>37</v>
      </c>
      <c r="E14" s="235"/>
      <c r="G14" s="13"/>
    </row>
    <row r="15" spans="1:9">
      <c r="A15" s="13">
        <v>1</v>
      </c>
      <c r="B15" s="241" t="s">
        <v>210</v>
      </c>
      <c r="C15" s="268"/>
      <c r="D15" s="268"/>
      <c r="E15" s="268"/>
      <c r="F15" s="268"/>
      <c r="G15" s="268"/>
      <c r="H15" s="268"/>
      <c r="I15" s="268"/>
    </row>
    <row r="16" spans="1:9">
      <c r="A16" s="13"/>
      <c r="B16" s="237" t="s">
        <v>211</v>
      </c>
      <c r="C16" s="229"/>
      <c r="D16" s="229"/>
      <c r="E16" s="229"/>
      <c r="F16" s="229"/>
      <c r="G16" s="229"/>
      <c r="H16" s="229"/>
      <c r="I16" s="229"/>
    </row>
    <row r="17" spans="1:9">
      <c r="A17" s="13"/>
      <c r="B17" s="237" t="s">
        <v>212</v>
      </c>
      <c r="C17" s="229"/>
      <c r="D17" s="229"/>
      <c r="E17" s="229"/>
      <c r="F17" s="229"/>
      <c r="G17" s="229"/>
      <c r="H17" s="229"/>
      <c r="I17" s="229"/>
    </row>
    <row r="18" spans="1:9" ht="30">
      <c r="A18" s="13"/>
      <c r="B18" s="237" t="s">
        <v>213</v>
      </c>
      <c r="C18" s="71"/>
      <c r="D18" s="71"/>
      <c r="E18" s="71"/>
      <c r="F18" s="71"/>
      <c r="G18" s="71"/>
      <c r="H18" s="71"/>
      <c r="I18" s="71"/>
    </row>
    <row r="19" spans="1:9">
      <c r="A19" s="13"/>
      <c r="B19" s="237" t="s">
        <v>214</v>
      </c>
      <c r="C19" s="71"/>
      <c r="D19" s="71"/>
      <c r="E19" s="71"/>
      <c r="F19" s="71"/>
      <c r="G19" s="71"/>
      <c r="H19" s="71"/>
      <c r="I19" s="71"/>
    </row>
    <row r="20" spans="1:9">
      <c r="A20" s="13"/>
      <c r="B20" s="237" t="s">
        <v>215</v>
      </c>
      <c r="C20" s="71"/>
      <c r="D20" s="71"/>
      <c r="E20" s="71"/>
      <c r="F20" s="71"/>
      <c r="G20" s="71"/>
      <c r="H20" s="71"/>
      <c r="I20" s="71"/>
    </row>
    <row r="21" spans="1:9">
      <c r="A21" s="13"/>
      <c r="B21" s="237" t="s">
        <v>216</v>
      </c>
      <c r="C21" s="71"/>
      <c r="D21" s="71"/>
      <c r="E21" s="71"/>
      <c r="F21" s="71"/>
      <c r="G21" s="71"/>
      <c r="H21" s="71"/>
      <c r="I21" s="71"/>
    </row>
    <row r="22" spans="1:9">
      <c r="A22" s="13"/>
      <c r="B22" s="237" t="s">
        <v>217</v>
      </c>
      <c r="C22" s="71"/>
      <c r="D22" s="71"/>
      <c r="E22" s="71"/>
      <c r="F22" s="71"/>
      <c r="G22" s="71"/>
      <c r="H22" s="71"/>
      <c r="I22" s="71"/>
    </row>
    <row r="23" spans="1:9">
      <c r="A23" s="13"/>
      <c r="B23" s="237" t="s">
        <v>218</v>
      </c>
      <c r="C23" s="71"/>
      <c r="D23" s="71"/>
      <c r="E23" s="71"/>
      <c r="F23" s="71"/>
      <c r="G23" s="71"/>
      <c r="H23" s="72"/>
    </row>
    <row r="24" spans="1:9" ht="30">
      <c r="A24" s="13">
        <v>2</v>
      </c>
      <c r="B24" s="237" t="s">
        <v>219</v>
      </c>
      <c r="C24" s="71"/>
      <c r="D24" s="71"/>
      <c r="E24" s="71"/>
      <c r="F24" s="71"/>
      <c r="G24" s="71"/>
      <c r="H24" s="72"/>
    </row>
    <row r="25" spans="1:9" ht="45">
      <c r="A25" s="13">
        <v>3</v>
      </c>
      <c r="B25" s="237" t="s">
        <v>220</v>
      </c>
      <c r="C25" s="71"/>
      <c r="D25" s="71"/>
      <c r="E25" s="71"/>
      <c r="F25" s="71"/>
      <c r="G25" s="71"/>
      <c r="H25" s="72"/>
    </row>
    <row r="26" spans="1:9" ht="30">
      <c r="A26" s="13">
        <v>4</v>
      </c>
      <c r="B26" s="237" t="s">
        <v>221</v>
      </c>
      <c r="C26" s="239"/>
      <c r="D26" s="239"/>
      <c r="E26" s="239"/>
      <c r="F26" s="239"/>
      <c r="G26" s="239"/>
      <c r="H26" s="239"/>
      <c r="I26" s="239"/>
    </row>
    <row r="27" spans="1:9" ht="45">
      <c r="A27" s="13">
        <v>5</v>
      </c>
      <c r="B27" s="237" t="s">
        <v>222</v>
      </c>
      <c r="C27" s="239"/>
      <c r="D27" s="239"/>
      <c r="E27" s="239"/>
      <c r="F27" s="239"/>
      <c r="G27" s="239"/>
      <c r="H27" s="239"/>
      <c r="I27" s="239"/>
    </row>
    <row r="28" spans="1:9">
      <c r="B28" s="237"/>
      <c r="G28" s="13"/>
    </row>
    <row r="29" spans="1:9">
      <c r="B29" s="269"/>
      <c r="G29" s="13"/>
    </row>
    <row r="30" spans="1:9">
      <c r="B30" s="229"/>
      <c r="G30" s="13"/>
    </row>
    <row r="31" spans="1:9">
      <c r="B31" s="11"/>
      <c r="D31" s="11"/>
      <c r="E31" s="11"/>
      <c r="F31" s="71"/>
      <c r="G31" s="270"/>
    </row>
    <row r="32" spans="1:9">
      <c r="C32" s="71"/>
      <c r="D32" s="71"/>
      <c r="E32" s="71"/>
      <c r="F32" s="11"/>
      <c r="G32" s="13"/>
      <c r="H32" s="72"/>
    </row>
    <row r="33" spans="2:8">
      <c r="C33" s="71"/>
      <c r="D33" s="71"/>
      <c r="E33" s="71"/>
      <c r="F33" s="11"/>
      <c r="G33" s="13"/>
      <c r="H33" s="72"/>
    </row>
    <row r="34" spans="2:8">
      <c r="B34" s="11"/>
      <c r="G34" s="13"/>
    </row>
  </sheetData>
  <mergeCells count="1">
    <mergeCell ref="B12:E12"/>
  </mergeCells>
  <pageMargins left="0.70833333333333304" right="0.70833333333333304" top="0.74791666666666701" bottom="0.74791666666666701" header="0.511811023622047" footer="0.511811023622047"/>
  <pageSetup paperSize="9" fitToHeight="0" orientation="landscape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MH19"/>
  <sheetViews>
    <sheetView topLeftCell="A10" zoomScaleNormal="100" workbookViewId="0">
      <selection activeCell="E4" sqref="E4"/>
    </sheetView>
  </sheetViews>
  <sheetFormatPr defaultColWidth="11.7109375" defaultRowHeight="15"/>
  <cols>
    <col min="1" max="1" width="3.28515625" style="11" customWidth="1"/>
    <col min="2" max="2" width="92" style="12" customWidth="1"/>
    <col min="3" max="3" width="9.42578125" style="11" customWidth="1"/>
    <col min="4" max="4" width="11.85546875" style="13" customWidth="1"/>
    <col min="5" max="5" width="13.85546875" style="13" customWidth="1"/>
    <col min="6" max="6" width="15" style="13" customWidth="1"/>
    <col min="7" max="7" width="12" style="11" customWidth="1"/>
    <col min="8" max="8" width="12.140625" style="11" customWidth="1"/>
    <col min="9" max="9" width="18.140625" style="11" customWidth="1"/>
    <col min="10" max="1022" width="11.7109375" style="11"/>
  </cols>
  <sheetData>
    <row r="1" spans="1:9" s="11" customFormat="1">
      <c r="B1" s="271"/>
      <c r="D1" s="209"/>
      <c r="E1" s="209"/>
      <c r="G1" s="200"/>
    </row>
    <row r="2" spans="1:9">
      <c r="B2" s="272" t="s">
        <v>0</v>
      </c>
      <c r="D2" s="209"/>
      <c r="E2" s="11"/>
      <c r="F2" s="11"/>
      <c r="G2" s="200"/>
    </row>
    <row r="3" spans="1:9">
      <c r="B3" s="273" t="s">
        <v>223</v>
      </c>
      <c r="E3" s="11"/>
      <c r="F3" s="11"/>
      <c r="G3" s="200"/>
    </row>
    <row r="4" spans="1:9" ht="45">
      <c r="A4" s="212" t="s">
        <v>2</v>
      </c>
      <c r="B4" s="212" t="s">
        <v>3</v>
      </c>
      <c r="C4" s="180" t="s">
        <v>4</v>
      </c>
      <c r="D4" s="180" t="s">
        <v>5</v>
      </c>
      <c r="E4" s="181" t="s">
        <v>6</v>
      </c>
      <c r="F4" s="181" t="s">
        <v>7</v>
      </c>
      <c r="G4" s="181" t="s">
        <v>8</v>
      </c>
      <c r="H4" s="180" t="s">
        <v>9</v>
      </c>
      <c r="I4" s="181" t="s">
        <v>10</v>
      </c>
    </row>
    <row r="5" spans="1:9">
      <c r="A5" s="210" t="s">
        <v>11</v>
      </c>
      <c r="B5" s="274" t="s">
        <v>224</v>
      </c>
      <c r="C5" s="210" t="s">
        <v>11</v>
      </c>
      <c r="D5" s="212" t="s">
        <v>11</v>
      </c>
      <c r="E5" s="213" t="s">
        <v>12</v>
      </c>
      <c r="F5" s="213" t="s">
        <v>12</v>
      </c>
      <c r="G5" s="213" t="s">
        <v>13</v>
      </c>
      <c r="H5" s="210" t="s">
        <v>11</v>
      </c>
      <c r="I5" s="210" t="s">
        <v>11</v>
      </c>
    </row>
    <row r="6" spans="1:9" ht="300">
      <c r="A6" s="250">
        <v>1</v>
      </c>
      <c r="B6" s="250" t="s">
        <v>225</v>
      </c>
      <c r="C6" s="275" t="s">
        <v>130</v>
      </c>
      <c r="D6" s="276">
        <v>110</v>
      </c>
      <c r="E6" s="253"/>
      <c r="F6" s="254"/>
      <c r="G6" s="255"/>
      <c r="H6" s="250"/>
      <c r="I6" s="250"/>
    </row>
    <row r="7" spans="1:9">
      <c r="A7" s="265"/>
      <c r="B7" s="358" t="s">
        <v>35</v>
      </c>
      <c r="C7" s="358"/>
      <c r="D7" s="358"/>
      <c r="E7" s="358"/>
      <c r="F7" s="254">
        <f>SUM(F6:F6)</f>
        <v>0</v>
      </c>
      <c r="G7" s="266" t="s">
        <v>36</v>
      </c>
      <c r="H7" s="221" t="s">
        <v>36</v>
      </c>
      <c r="I7" s="267" t="s">
        <v>36</v>
      </c>
    </row>
    <row r="8" spans="1:9">
      <c r="A8" s="71"/>
      <c r="B8" s="71"/>
      <c r="C8" s="71"/>
      <c r="D8" s="71"/>
      <c r="E8" s="71"/>
      <c r="F8" s="71"/>
      <c r="G8" s="71"/>
      <c r="H8" s="71"/>
      <c r="I8" s="71"/>
    </row>
    <row r="9" spans="1:9">
      <c r="A9" s="71"/>
      <c r="B9" s="71"/>
      <c r="C9" s="71"/>
      <c r="D9" s="71"/>
      <c r="E9" s="71"/>
      <c r="F9" s="277"/>
      <c r="G9" s="71"/>
      <c r="H9" s="71"/>
      <c r="I9" s="71"/>
    </row>
    <row r="10" spans="1:9">
      <c r="A10" s="71"/>
      <c r="B10" s="278" t="s">
        <v>37</v>
      </c>
      <c r="G10" s="13"/>
    </row>
    <row r="11" spans="1:9">
      <c r="A11" s="71">
        <v>1</v>
      </c>
      <c r="B11" s="237" t="s">
        <v>199</v>
      </c>
      <c r="C11" s="268"/>
      <c r="D11" s="268"/>
      <c r="E11" s="268"/>
      <c r="F11" s="268"/>
      <c r="G11" s="268"/>
      <c r="H11" s="268"/>
      <c r="I11" s="268"/>
    </row>
    <row r="12" spans="1:9" ht="30">
      <c r="A12" s="71">
        <v>2</v>
      </c>
      <c r="B12" s="237" t="s">
        <v>226</v>
      </c>
      <c r="C12" s="229"/>
      <c r="D12" s="229"/>
      <c r="E12" s="229"/>
      <c r="F12" s="229"/>
      <c r="G12" s="229"/>
      <c r="H12" s="229"/>
      <c r="I12" s="229"/>
    </row>
    <row r="13" spans="1:9">
      <c r="A13" s="71"/>
      <c r="B13" s="237"/>
      <c r="C13" s="229"/>
      <c r="D13" s="229"/>
      <c r="E13" s="229"/>
      <c r="F13" s="229"/>
      <c r="G13" s="229"/>
      <c r="H13" s="229"/>
      <c r="I13" s="229"/>
    </row>
    <row r="14" spans="1:9">
      <c r="A14" s="71"/>
      <c r="B14" s="237"/>
      <c r="C14" s="229"/>
      <c r="D14" s="229"/>
      <c r="E14" s="229"/>
      <c r="F14" s="229"/>
      <c r="G14" s="229"/>
      <c r="H14" s="229"/>
      <c r="I14" s="229"/>
    </row>
    <row r="15" spans="1:9">
      <c r="A15" s="71"/>
      <c r="B15" s="237"/>
      <c r="C15" s="229"/>
      <c r="D15" s="229"/>
      <c r="E15" s="229"/>
      <c r="F15" s="229"/>
      <c r="G15" s="229"/>
      <c r="H15" s="229"/>
      <c r="I15" s="229"/>
    </row>
    <row r="16" spans="1:9">
      <c r="A16" s="71"/>
      <c r="B16" s="229"/>
      <c r="C16" s="229"/>
      <c r="D16" s="229"/>
      <c r="E16" s="229"/>
      <c r="F16" s="229"/>
      <c r="G16" s="229"/>
      <c r="H16" s="229"/>
      <c r="I16" s="229"/>
    </row>
    <row r="17" spans="1:9">
      <c r="A17" s="71"/>
      <c r="B17" s="11"/>
      <c r="D17" s="11"/>
      <c r="E17" s="11"/>
      <c r="F17" s="71"/>
      <c r="G17" s="270"/>
      <c r="H17" s="229"/>
      <c r="I17" s="229"/>
    </row>
    <row r="18" spans="1:9">
      <c r="A18" s="71"/>
      <c r="C18" s="71"/>
      <c r="D18" s="71"/>
      <c r="E18" s="71"/>
      <c r="F18" s="11"/>
      <c r="G18" s="13"/>
      <c r="H18" s="72"/>
    </row>
    <row r="19" spans="1:9">
      <c r="A19" s="71"/>
      <c r="C19" s="71"/>
      <c r="D19" s="71"/>
      <c r="E19" s="71"/>
      <c r="F19" s="11"/>
      <c r="G19" s="13"/>
      <c r="H19" s="72"/>
    </row>
  </sheetData>
  <mergeCells count="1">
    <mergeCell ref="B7:E7"/>
  </mergeCells>
  <pageMargins left="0.70833333333333304" right="0.70833333333333304" top="0.74791666666666701" bottom="0.74791666666666701" header="0.511811023622047" footer="0.511811023622047"/>
  <pageSetup paperSize="9" fitToHeight="0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MH20"/>
  <sheetViews>
    <sheetView topLeftCell="A7" zoomScaleNormal="100" workbookViewId="0">
      <selection activeCell="B18" sqref="B18"/>
    </sheetView>
  </sheetViews>
  <sheetFormatPr defaultColWidth="11.7109375" defaultRowHeight="15"/>
  <cols>
    <col min="1" max="1" width="3.28515625" style="11" customWidth="1"/>
    <col min="2" max="2" width="92" style="12" customWidth="1"/>
    <col min="3" max="3" width="9.42578125" style="11" customWidth="1"/>
    <col min="4" max="4" width="11.85546875" style="13" customWidth="1"/>
    <col min="5" max="5" width="13.85546875" style="13" customWidth="1"/>
    <col min="6" max="6" width="15" style="13" customWidth="1"/>
    <col min="7" max="7" width="12" style="11" customWidth="1"/>
    <col min="8" max="8" width="13.7109375" style="11" customWidth="1"/>
    <col min="9" max="9" width="12" style="11" customWidth="1"/>
    <col min="10" max="10" width="12.140625" style="11" customWidth="1"/>
    <col min="11" max="11" width="18.140625" style="11" customWidth="1"/>
    <col min="12" max="1022" width="11.7109375" style="11"/>
  </cols>
  <sheetData>
    <row r="1" spans="1:11">
      <c r="A1" s="209" t="s">
        <v>0</v>
      </c>
      <c r="B1" s="272"/>
      <c r="D1" s="209"/>
      <c r="E1" s="11"/>
      <c r="F1" s="11"/>
      <c r="G1" s="200"/>
      <c r="H1" s="200"/>
      <c r="I1" s="200"/>
    </row>
    <row r="2" spans="1:11" ht="15" customHeight="1">
      <c r="A2" s="359" t="s">
        <v>227</v>
      </c>
      <c r="B2" s="359"/>
      <c r="C2" s="359"/>
      <c r="D2" s="359"/>
      <c r="E2" s="359"/>
      <c r="F2" s="359"/>
      <c r="G2" s="359"/>
      <c r="H2" s="359"/>
      <c r="I2" s="359"/>
      <c r="J2" s="359"/>
    </row>
    <row r="3" spans="1:11" ht="51">
      <c r="A3" s="279" t="s">
        <v>228</v>
      </c>
      <c r="B3" s="280" t="s">
        <v>3</v>
      </c>
      <c r="C3" s="280" t="s">
        <v>4</v>
      </c>
      <c r="D3" s="281" t="s">
        <v>5</v>
      </c>
      <c r="E3" s="282" t="s">
        <v>229</v>
      </c>
      <c r="F3" s="280" t="s">
        <v>7</v>
      </c>
      <c r="G3" s="280" t="s">
        <v>230</v>
      </c>
      <c r="H3" s="280" t="s">
        <v>231</v>
      </c>
      <c r="I3" s="280" t="s">
        <v>9</v>
      </c>
      <c r="J3" s="280" t="s">
        <v>232</v>
      </c>
    </row>
    <row r="4" spans="1:11">
      <c r="A4" s="283" t="s">
        <v>11</v>
      </c>
      <c r="B4" s="284" t="s">
        <v>11</v>
      </c>
      <c r="C4" s="284" t="s">
        <v>11</v>
      </c>
      <c r="D4" s="285" t="s">
        <v>11</v>
      </c>
      <c r="E4" s="286" t="s">
        <v>12</v>
      </c>
      <c r="F4" s="286" t="s">
        <v>12</v>
      </c>
      <c r="G4" s="284" t="s">
        <v>13</v>
      </c>
      <c r="H4" s="284" t="s">
        <v>11</v>
      </c>
      <c r="I4" s="284" t="s">
        <v>11</v>
      </c>
      <c r="J4" s="284" t="s">
        <v>11</v>
      </c>
    </row>
    <row r="5" spans="1:11" ht="90">
      <c r="A5" s="287">
        <v>1</v>
      </c>
      <c r="B5" s="288" t="s">
        <v>233</v>
      </c>
      <c r="C5" s="289" t="s">
        <v>15</v>
      </c>
      <c r="D5" s="290">
        <v>10</v>
      </c>
      <c r="E5" s="291"/>
      <c r="F5" s="292"/>
      <c r="G5" s="292"/>
      <c r="H5" s="291"/>
      <c r="I5" s="291"/>
      <c r="J5" s="291"/>
    </row>
    <row r="6" spans="1:11">
      <c r="A6" s="293"/>
      <c r="B6" s="294" t="s">
        <v>234</v>
      </c>
      <c r="C6" s="291" t="s">
        <v>36</v>
      </c>
      <c r="D6" s="295" t="s">
        <v>36</v>
      </c>
      <c r="E6" s="296"/>
      <c r="F6" s="297">
        <f>F5</f>
        <v>0</v>
      </c>
      <c r="G6" s="292" t="s">
        <v>36</v>
      </c>
      <c r="H6" s="298" t="s">
        <v>36</v>
      </c>
      <c r="I6" s="298" t="s">
        <v>36</v>
      </c>
      <c r="J6" s="298" t="s">
        <v>36</v>
      </c>
    </row>
    <row r="7" spans="1:11">
      <c r="A7" s="299"/>
      <c r="B7" s="300"/>
      <c r="C7" s="301"/>
      <c r="D7" s="301"/>
      <c r="E7" s="301"/>
      <c r="F7" s="301"/>
      <c r="G7" s="302"/>
      <c r="H7" s="302"/>
      <c r="I7" s="302"/>
      <c r="J7" s="302"/>
    </row>
    <row r="8" spans="1:11">
      <c r="A8" s="360" t="s">
        <v>235</v>
      </c>
      <c r="B8" s="360"/>
      <c r="C8" s="360"/>
      <c r="D8" s="360"/>
      <c r="E8" s="360"/>
      <c r="F8" s="360"/>
      <c r="G8" s="360"/>
      <c r="H8" s="360"/>
      <c r="I8" s="360"/>
      <c r="J8" s="360"/>
    </row>
    <row r="9" spans="1:11">
      <c r="A9" s="361" t="s">
        <v>236</v>
      </c>
      <c r="B9" s="361"/>
      <c r="C9" s="361"/>
      <c r="D9" s="361"/>
      <c r="E9" s="361"/>
      <c r="F9" s="361"/>
      <c r="G9" s="361"/>
      <c r="H9" s="361"/>
      <c r="I9" s="361"/>
      <c r="J9" s="361"/>
    </row>
    <row r="10" spans="1:11">
      <c r="A10" s="361" t="s">
        <v>237</v>
      </c>
      <c r="B10" s="361"/>
      <c r="C10" s="361"/>
      <c r="D10" s="361"/>
      <c r="E10" s="361"/>
      <c r="F10" s="361"/>
      <c r="G10" s="361"/>
      <c r="H10" s="361"/>
      <c r="I10" s="361"/>
      <c r="J10" s="361"/>
    </row>
    <row r="11" spans="1:11">
      <c r="A11" s="361" t="s">
        <v>238</v>
      </c>
      <c r="B11" s="361"/>
      <c r="C11" s="361"/>
      <c r="D11" s="361"/>
      <c r="E11" s="361"/>
      <c r="F11" s="361"/>
      <c r="G11" s="361"/>
      <c r="H11" s="361"/>
      <c r="I11" s="361"/>
      <c r="J11" s="361"/>
    </row>
    <row r="12" spans="1:11">
      <c r="A12" s="361" t="s">
        <v>239</v>
      </c>
      <c r="B12" s="361"/>
      <c r="C12" s="361"/>
      <c r="D12" s="361"/>
      <c r="E12" s="361"/>
      <c r="F12" s="361"/>
      <c r="G12" s="361"/>
      <c r="H12" s="361"/>
      <c r="I12" s="361"/>
      <c r="J12" s="361"/>
      <c r="K12" s="268"/>
    </row>
    <row r="13" spans="1:11">
      <c r="A13" s="303"/>
      <c r="B13" s="304"/>
      <c r="C13" s="305"/>
      <c r="D13" s="306"/>
      <c r="E13" s="307"/>
      <c r="F13" s="304"/>
      <c r="G13" s="304"/>
      <c r="H13" s="304"/>
      <c r="I13" s="304"/>
      <c r="J13" s="304"/>
      <c r="K13" s="229"/>
    </row>
    <row r="14" spans="1:11">
      <c r="A14" s="303"/>
      <c r="B14" s="304"/>
      <c r="C14" s="305"/>
      <c r="D14" s="306"/>
      <c r="E14" s="307"/>
      <c r="F14" s="304"/>
      <c r="G14" s="304"/>
      <c r="H14" s="304"/>
      <c r="I14" s="304"/>
      <c r="J14" s="304"/>
      <c r="K14" s="229"/>
    </row>
    <row r="15" spans="1:11">
      <c r="A15" s="303"/>
      <c r="B15" s="304"/>
      <c r="C15" s="305"/>
      <c r="D15" s="306"/>
      <c r="E15" s="307"/>
      <c r="F15" s="304"/>
      <c r="G15" s="304"/>
      <c r="H15" s="304"/>
      <c r="I15" s="304"/>
      <c r="J15" s="304"/>
      <c r="K15" s="229"/>
    </row>
    <row r="16" spans="1:11">
      <c r="A16" s="303"/>
      <c r="B16" s="304"/>
      <c r="C16" s="305"/>
      <c r="D16" s="306"/>
      <c r="E16" s="307"/>
      <c r="F16" s="304"/>
      <c r="G16" s="304"/>
      <c r="H16" s="304"/>
      <c r="I16" s="304"/>
      <c r="J16" s="304"/>
      <c r="K16" s="229"/>
    </row>
    <row r="17" spans="1:11">
      <c r="A17" s="71"/>
      <c r="C17" s="71"/>
      <c r="D17" s="71"/>
      <c r="E17" s="71"/>
      <c r="F17" s="11"/>
      <c r="G17" s="13"/>
      <c r="H17" s="72"/>
      <c r="J17" s="302"/>
      <c r="K17" s="229"/>
    </row>
    <row r="18" spans="1:11">
      <c r="A18" s="71"/>
      <c r="C18" s="71"/>
      <c r="D18" s="71"/>
      <c r="E18" s="71"/>
      <c r="F18" s="11"/>
      <c r="G18" s="13"/>
      <c r="H18" s="72"/>
      <c r="J18" s="229"/>
      <c r="K18" s="229"/>
    </row>
    <row r="19" spans="1:11">
      <c r="A19" s="71"/>
      <c r="C19" s="71"/>
      <c r="D19" s="71"/>
      <c r="E19" s="71"/>
      <c r="F19" s="11"/>
      <c r="G19" s="13"/>
      <c r="H19" s="71"/>
      <c r="I19" s="71"/>
      <c r="J19" s="72"/>
    </row>
    <row r="20" spans="1:11">
      <c r="A20" s="71"/>
      <c r="C20" s="71"/>
      <c r="D20" s="71"/>
      <c r="E20" s="71"/>
      <c r="F20" s="11"/>
      <c r="G20" s="13"/>
      <c r="H20" s="71"/>
      <c r="I20" s="71"/>
      <c r="J20" s="72"/>
    </row>
  </sheetData>
  <mergeCells count="6">
    <mergeCell ref="A10:J10"/>
    <mergeCell ref="A11:J11"/>
    <mergeCell ref="A12:J12"/>
    <mergeCell ref="A2:J2"/>
    <mergeCell ref="A8:J8"/>
    <mergeCell ref="A9:J9"/>
  </mergeCells>
  <pageMargins left="0.70833333333333304" right="0.70833333333333304" top="0.74791666666666701" bottom="0.74791666666666701" header="0.511811023622047" footer="0.511811023622047"/>
  <pageSetup paperSize="9" orientation="landscape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MH11"/>
  <sheetViews>
    <sheetView zoomScaleNormal="100" workbookViewId="0">
      <selection activeCell="B11" sqref="B11"/>
    </sheetView>
  </sheetViews>
  <sheetFormatPr defaultColWidth="11.7109375" defaultRowHeight="15"/>
  <cols>
    <col min="1" max="1" width="3.28515625" style="11" customWidth="1"/>
    <col min="2" max="2" width="92" style="12" customWidth="1"/>
    <col min="3" max="3" width="9.42578125" style="11" customWidth="1"/>
    <col min="4" max="4" width="11.85546875" style="13" customWidth="1"/>
    <col min="5" max="5" width="13.85546875" style="13" customWidth="1"/>
    <col min="6" max="6" width="15" style="13" customWidth="1"/>
    <col min="7" max="7" width="12" style="11" customWidth="1"/>
    <col min="8" max="8" width="12.140625" style="11" customWidth="1"/>
    <col min="9" max="9" width="18.140625" style="11" customWidth="1"/>
    <col min="10" max="1022" width="11.7109375" style="11"/>
  </cols>
  <sheetData>
    <row r="1" spans="1:10">
      <c r="A1" s="209" t="s">
        <v>0</v>
      </c>
      <c r="B1" s="11"/>
      <c r="D1" s="209"/>
      <c r="E1" s="11"/>
      <c r="F1" s="11"/>
      <c r="G1" s="200"/>
    </row>
    <row r="2" spans="1:10" ht="15" customHeight="1">
      <c r="A2" s="359" t="s">
        <v>240</v>
      </c>
      <c r="B2" s="359"/>
      <c r="C2" s="359"/>
      <c r="D2" s="359"/>
      <c r="E2" s="359"/>
      <c r="F2" s="359"/>
      <c r="G2" s="359"/>
      <c r="H2" s="359"/>
      <c r="I2" s="359"/>
      <c r="J2" s="359"/>
    </row>
    <row r="3" spans="1:10" ht="51">
      <c r="A3" s="279" t="s">
        <v>228</v>
      </c>
      <c r="B3" s="280" t="s">
        <v>3</v>
      </c>
      <c r="C3" s="280" t="s">
        <v>4</v>
      </c>
      <c r="D3" s="281" t="s">
        <v>5</v>
      </c>
      <c r="E3" s="282" t="s">
        <v>229</v>
      </c>
      <c r="F3" s="280" t="s">
        <v>7</v>
      </c>
      <c r="G3" s="280" t="s">
        <v>230</v>
      </c>
      <c r="H3" s="280" t="s">
        <v>231</v>
      </c>
      <c r="I3" s="280" t="s">
        <v>9</v>
      </c>
      <c r="J3" s="280" t="s">
        <v>232</v>
      </c>
    </row>
    <row r="4" spans="1:10">
      <c r="A4" s="279" t="s">
        <v>11</v>
      </c>
      <c r="B4" s="280" t="s">
        <v>11</v>
      </c>
      <c r="C4" s="280" t="s">
        <v>11</v>
      </c>
      <c r="D4" s="281" t="s">
        <v>11</v>
      </c>
      <c r="E4" s="282" t="s">
        <v>12</v>
      </c>
      <c r="F4" s="282" t="s">
        <v>12</v>
      </c>
      <c r="G4" s="280" t="s">
        <v>13</v>
      </c>
      <c r="H4" s="280" t="s">
        <v>11</v>
      </c>
      <c r="I4" s="280" t="s">
        <v>11</v>
      </c>
      <c r="J4" s="280" t="s">
        <v>11</v>
      </c>
    </row>
    <row r="5" spans="1:10" ht="74.25" customHeight="1">
      <c r="A5" s="293">
        <v>1</v>
      </c>
      <c r="B5" s="223" t="s">
        <v>241</v>
      </c>
      <c r="C5" s="289" t="s">
        <v>130</v>
      </c>
      <c r="D5" s="290">
        <v>10</v>
      </c>
      <c r="E5" s="291"/>
      <c r="F5" s="292"/>
      <c r="G5" s="292"/>
      <c r="H5" s="291"/>
      <c r="I5" s="291"/>
      <c r="J5" s="291"/>
    </row>
    <row r="6" spans="1:10">
      <c r="A6" s="293"/>
      <c r="B6" s="308" t="s">
        <v>35</v>
      </c>
      <c r="C6" s="291" t="s">
        <v>36</v>
      </c>
      <c r="D6" s="309" t="s">
        <v>36</v>
      </c>
      <c r="E6" s="310"/>
      <c r="F6" s="311">
        <f>+F5</f>
        <v>0</v>
      </c>
      <c r="G6" s="312" t="s">
        <v>36</v>
      </c>
      <c r="H6" s="313" t="s">
        <v>36</v>
      </c>
      <c r="I6" s="313" t="s">
        <v>36</v>
      </c>
      <c r="J6" s="313" t="s">
        <v>36</v>
      </c>
    </row>
    <row r="7" spans="1:10">
      <c r="A7" s="299"/>
      <c r="B7" s="300"/>
      <c r="C7" s="301"/>
      <c r="D7" s="301"/>
      <c r="E7" s="301"/>
      <c r="F7" s="301"/>
      <c r="G7" s="302"/>
      <c r="H7" s="302"/>
      <c r="I7" s="302"/>
      <c r="J7" s="302"/>
    </row>
    <row r="10" spans="1:10">
      <c r="A10" s="71"/>
      <c r="C10" s="71"/>
      <c r="D10" s="71"/>
      <c r="E10" s="71"/>
      <c r="F10" s="11"/>
      <c r="G10" s="13"/>
      <c r="H10" s="72"/>
    </row>
    <row r="11" spans="1:10">
      <c r="A11" s="71"/>
      <c r="C11" s="71"/>
      <c r="D11" s="71"/>
      <c r="E11" s="71"/>
      <c r="F11" s="11"/>
      <c r="G11" s="13"/>
      <c r="H11" s="72"/>
    </row>
  </sheetData>
  <mergeCells count="1">
    <mergeCell ref="A2:J2"/>
  </mergeCells>
  <pageMargins left="0.70833333333333304" right="0.70833333333333304" top="0.74791666666666701" bottom="0.74791666666666701" header="0.511811023622047" footer="0.511811023622047"/>
  <pageSetup paperSize="9" fitToHeight="0" orientation="landscape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G23"/>
  <sheetViews>
    <sheetView zoomScaleNormal="100" workbookViewId="0">
      <selection activeCell="G5" sqref="G5"/>
    </sheetView>
  </sheetViews>
  <sheetFormatPr defaultColWidth="11.5703125" defaultRowHeight="15"/>
  <cols>
    <col min="1" max="1" width="3.28515625" style="11" customWidth="1"/>
    <col min="2" max="2" width="92" style="12" customWidth="1"/>
    <col min="3" max="3" width="9.42578125" style="11" customWidth="1"/>
    <col min="4" max="4" width="11.85546875" style="13" customWidth="1"/>
    <col min="5" max="5" width="13.85546875" style="13" customWidth="1"/>
    <col min="6" max="6" width="15" style="13" customWidth="1"/>
    <col min="7" max="7" width="12" style="11" customWidth="1"/>
    <col min="8" max="8" width="20.7109375" style="11" customWidth="1"/>
    <col min="9" max="9" width="15.7109375" style="11" customWidth="1"/>
    <col min="10" max="1021" width="11.7109375" style="11" customWidth="1"/>
  </cols>
  <sheetData>
    <row r="1" spans="1:9">
      <c r="A1" s="314" t="s">
        <v>0</v>
      </c>
      <c r="B1" s="315"/>
      <c r="C1" s="59"/>
      <c r="D1" s="314"/>
      <c r="E1" s="315"/>
      <c r="F1" s="315"/>
      <c r="G1" s="316"/>
      <c r="H1" s="315"/>
      <c r="I1" s="315"/>
    </row>
    <row r="2" spans="1:9" ht="15" customHeight="1">
      <c r="A2" s="362" t="s">
        <v>242</v>
      </c>
      <c r="B2" s="362"/>
      <c r="C2" s="362"/>
      <c r="D2" s="362"/>
      <c r="E2" s="362"/>
      <c r="F2" s="362"/>
      <c r="G2" s="362"/>
      <c r="H2" s="362"/>
      <c r="I2" s="362"/>
    </row>
    <row r="3" spans="1:9" ht="39.6" customHeight="1">
      <c r="A3" s="279" t="s">
        <v>228</v>
      </c>
      <c r="B3" s="280" t="s">
        <v>3</v>
      </c>
      <c r="C3" s="280" t="s">
        <v>4</v>
      </c>
      <c r="D3" s="281" t="s">
        <v>5</v>
      </c>
      <c r="E3" s="282" t="s">
        <v>6</v>
      </c>
      <c r="F3" s="280" t="s">
        <v>7</v>
      </c>
      <c r="G3" s="280" t="s">
        <v>8</v>
      </c>
      <c r="H3" s="280" t="s">
        <v>9</v>
      </c>
      <c r="I3" s="280" t="s">
        <v>243</v>
      </c>
    </row>
    <row r="4" spans="1:9" ht="17.100000000000001" customHeight="1">
      <c r="A4" s="279" t="s">
        <v>11</v>
      </c>
      <c r="B4" s="280" t="s">
        <v>11</v>
      </c>
      <c r="C4" s="280" t="s">
        <v>11</v>
      </c>
      <c r="D4" s="281" t="s">
        <v>11</v>
      </c>
      <c r="E4" s="317" t="s">
        <v>244</v>
      </c>
      <c r="F4" s="317" t="s">
        <v>244</v>
      </c>
      <c r="G4" s="317" t="s">
        <v>245</v>
      </c>
      <c r="H4" s="280" t="s">
        <v>11</v>
      </c>
      <c r="I4" s="280" t="s">
        <v>11</v>
      </c>
    </row>
    <row r="5" spans="1:9" ht="25.5">
      <c r="A5" s="318">
        <v>1</v>
      </c>
      <c r="B5" s="319" t="s">
        <v>246</v>
      </c>
      <c r="C5" s="320" t="s">
        <v>247</v>
      </c>
      <c r="D5" s="321">
        <v>300</v>
      </c>
      <c r="E5" s="322"/>
      <c r="F5" s="323"/>
      <c r="G5" s="324"/>
      <c r="H5" s="325"/>
      <c r="I5" s="325"/>
    </row>
    <row r="6" spans="1:9" ht="21.6" customHeight="1">
      <c r="A6" s="326"/>
      <c r="B6" s="327" t="s">
        <v>35</v>
      </c>
      <c r="C6" s="328" t="s">
        <v>36</v>
      </c>
      <c r="D6" s="329" t="s">
        <v>36</v>
      </c>
      <c r="E6" s="330"/>
      <c r="F6" s="331">
        <f>+F5</f>
        <v>0</v>
      </c>
      <c r="G6" s="332" t="s">
        <v>36</v>
      </c>
      <c r="H6" s="333" t="s">
        <v>36</v>
      </c>
      <c r="I6" s="333" t="s">
        <v>36</v>
      </c>
    </row>
    <row r="8" spans="1:9">
      <c r="B8" s="271" t="s">
        <v>37</v>
      </c>
    </row>
    <row r="9" spans="1:9">
      <c r="B9" s="271"/>
    </row>
    <row r="10" spans="1:9">
      <c r="B10" s="12" t="s">
        <v>248</v>
      </c>
    </row>
    <row r="11" spans="1:9">
      <c r="B11" s="11" t="s">
        <v>249</v>
      </c>
    </row>
    <row r="12" spans="1:9">
      <c r="B12" s="12" t="s">
        <v>250</v>
      </c>
    </row>
    <row r="13" spans="1:9">
      <c r="B13" s="12" t="s">
        <v>251</v>
      </c>
    </row>
    <row r="14" spans="1:9">
      <c r="B14" s="12" t="s">
        <v>252</v>
      </c>
    </row>
    <row r="15" spans="1:9" ht="45">
      <c r="B15" s="12" t="s">
        <v>253</v>
      </c>
    </row>
    <row r="16" spans="1:9">
      <c r="B16"/>
    </row>
    <row r="18" spans="1:10">
      <c r="B18" s="334" t="s">
        <v>200</v>
      </c>
    </row>
    <row r="22" spans="1:10">
      <c r="A22" s="71"/>
      <c r="C22" s="71"/>
      <c r="D22" s="71"/>
      <c r="E22" s="71"/>
      <c r="F22" s="11"/>
      <c r="G22" s="71"/>
      <c r="H22" s="71"/>
      <c r="I22"/>
      <c r="J22" s="72"/>
    </row>
    <row r="23" spans="1:10">
      <c r="A23" s="71"/>
      <c r="C23" s="71"/>
      <c r="D23" s="71"/>
      <c r="E23" s="71"/>
      <c r="F23" s="11"/>
      <c r="G23" s="71"/>
      <c r="H23" s="71"/>
      <c r="I23"/>
      <c r="J23" s="72"/>
    </row>
  </sheetData>
  <mergeCells count="1">
    <mergeCell ref="A2:I2"/>
  </mergeCells>
  <pageMargins left="0.7" right="0.7" top="0.75" bottom="0.75" header="0.511811023622047" footer="0.511811023622047"/>
  <pageSetup paperSize="9" scale="61" orientation="landscape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MA28"/>
  <sheetViews>
    <sheetView zoomScaleNormal="100" workbookViewId="0">
      <selection activeCell="G28" sqref="G28"/>
    </sheetView>
  </sheetViews>
  <sheetFormatPr defaultColWidth="11.5703125" defaultRowHeight="15"/>
  <cols>
    <col min="1" max="1" width="3.28515625" style="11" customWidth="1"/>
    <col min="2" max="2" width="92" style="12" customWidth="1"/>
    <col min="3" max="3" width="9.42578125" style="11" customWidth="1"/>
    <col min="4" max="4" width="11.85546875" style="13" customWidth="1"/>
    <col min="5" max="5" width="13.85546875" style="13" customWidth="1"/>
    <col min="6" max="6" width="15" style="13" customWidth="1"/>
    <col min="7" max="7" width="12" style="11" customWidth="1"/>
    <col min="8" max="8" width="20.7109375" style="11" customWidth="1"/>
    <col min="9" max="9" width="15.7109375" style="11" customWidth="1"/>
    <col min="10" max="1015" width="11.7109375" style="11" customWidth="1"/>
  </cols>
  <sheetData>
    <row r="1" spans="1:9">
      <c r="A1" s="314" t="s">
        <v>0</v>
      </c>
      <c r="B1" s="315"/>
      <c r="C1" s="315"/>
      <c r="D1" s="314"/>
      <c r="E1" s="315"/>
      <c r="F1" s="315"/>
      <c r="G1" s="316"/>
      <c r="H1" s="315"/>
      <c r="I1" s="315"/>
    </row>
    <row r="2" spans="1:9" ht="15" customHeight="1">
      <c r="A2" s="362" t="s">
        <v>254</v>
      </c>
      <c r="B2" s="362"/>
      <c r="C2" s="362"/>
      <c r="D2" s="362"/>
      <c r="E2" s="362"/>
      <c r="F2" s="362"/>
      <c r="G2" s="362"/>
      <c r="H2" s="362"/>
      <c r="I2" s="362"/>
    </row>
    <row r="3" spans="1:9" ht="39.6" customHeight="1">
      <c r="A3" s="335" t="s">
        <v>228</v>
      </c>
      <c r="B3" s="336" t="s">
        <v>3</v>
      </c>
      <c r="C3" s="336" t="s">
        <v>4</v>
      </c>
      <c r="D3" s="337" t="s">
        <v>5</v>
      </c>
      <c r="E3" s="338" t="s">
        <v>6</v>
      </c>
      <c r="F3" s="336" t="s">
        <v>255</v>
      </c>
      <c r="G3" s="336" t="s">
        <v>256</v>
      </c>
      <c r="H3" s="336" t="s">
        <v>9</v>
      </c>
      <c r="I3" s="336" t="s">
        <v>243</v>
      </c>
    </row>
    <row r="4" spans="1:9" ht="82.15" customHeight="1">
      <c r="A4" s="335" t="s">
        <v>11</v>
      </c>
      <c r="B4" s="339" t="s">
        <v>257</v>
      </c>
      <c r="C4" s="336" t="s">
        <v>11</v>
      </c>
      <c r="D4" s="337" t="s">
        <v>11</v>
      </c>
      <c r="E4" s="337" t="s">
        <v>258</v>
      </c>
      <c r="F4" s="337" t="s">
        <v>12</v>
      </c>
      <c r="G4" s="337" t="s">
        <v>13</v>
      </c>
      <c r="H4" s="336" t="s">
        <v>11</v>
      </c>
      <c r="I4" s="336" t="s">
        <v>11</v>
      </c>
    </row>
    <row r="5" spans="1:9" ht="30">
      <c r="A5" s="340">
        <v>1</v>
      </c>
      <c r="B5" s="223" t="s">
        <v>259</v>
      </c>
      <c r="C5" s="289" t="s">
        <v>15</v>
      </c>
      <c r="D5" s="289">
        <v>50</v>
      </c>
      <c r="E5" s="341"/>
      <c r="F5" s="342">
        <f>D5*E5</f>
        <v>0</v>
      </c>
      <c r="G5" s="291"/>
      <c r="H5" s="343"/>
      <c r="I5" s="343"/>
    </row>
    <row r="6" spans="1:9" ht="30">
      <c r="A6" s="340">
        <v>2</v>
      </c>
      <c r="B6" s="344" t="s">
        <v>260</v>
      </c>
      <c r="C6" s="289" t="s">
        <v>15</v>
      </c>
      <c r="D6" s="289">
        <v>50</v>
      </c>
      <c r="E6" s="341"/>
      <c r="F6" s="342">
        <f t="shared" ref="F6:F7" si="0">D6*E6</f>
        <v>0</v>
      </c>
      <c r="G6" s="291"/>
      <c r="H6" s="343"/>
      <c r="I6" s="343"/>
    </row>
    <row r="7" spans="1:9" ht="36.75" customHeight="1">
      <c r="A7" s="340">
        <v>3</v>
      </c>
      <c r="B7" s="345" t="s">
        <v>261</v>
      </c>
      <c r="C7" s="289" t="s">
        <v>15</v>
      </c>
      <c r="D7" s="289">
        <v>50</v>
      </c>
      <c r="E7" s="341"/>
      <c r="F7" s="342">
        <f t="shared" si="0"/>
        <v>0</v>
      </c>
      <c r="G7" s="291"/>
      <c r="H7" s="343"/>
      <c r="I7" s="343"/>
    </row>
    <row r="8" spans="1:9">
      <c r="A8" s="340" t="s">
        <v>11</v>
      </c>
      <c r="B8" s="346" t="s">
        <v>262</v>
      </c>
      <c r="C8" s="336" t="s">
        <v>11</v>
      </c>
      <c r="D8" s="336" t="s">
        <v>11</v>
      </c>
      <c r="E8" s="336"/>
      <c r="F8" s="336"/>
      <c r="G8" s="336"/>
      <c r="H8" s="336" t="s">
        <v>11</v>
      </c>
      <c r="I8" s="336" t="s">
        <v>11</v>
      </c>
    </row>
    <row r="9" spans="1:9">
      <c r="A9" s="340">
        <v>4</v>
      </c>
      <c r="B9" s="344" t="s">
        <v>263</v>
      </c>
      <c r="C9" s="289" t="s">
        <v>15</v>
      </c>
      <c r="D9" s="289">
        <v>5</v>
      </c>
      <c r="E9" s="341"/>
      <c r="F9" s="342">
        <f>D9*E9</f>
        <v>0</v>
      </c>
      <c r="G9" s="291"/>
      <c r="H9" s="343"/>
      <c r="I9" s="343"/>
    </row>
    <row r="10" spans="1:9">
      <c r="A10" s="340">
        <v>5</v>
      </c>
      <c r="B10" s="344" t="s">
        <v>264</v>
      </c>
      <c r="C10" s="289" t="s">
        <v>15</v>
      </c>
      <c r="D10" s="289">
        <v>5</v>
      </c>
      <c r="E10" s="341"/>
      <c r="F10" s="342">
        <f t="shared" ref="F10:F14" si="1">D10*E10</f>
        <v>0</v>
      </c>
      <c r="G10" s="291"/>
      <c r="H10" s="343"/>
      <c r="I10" s="343"/>
    </row>
    <row r="11" spans="1:9">
      <c r="A11" s="340">
        <v>6</v>
      </c>
      <c r="B11" s="344" t="s">
        <v>265</v>
      </c>
      <c r="C11" s="289" t="s">
        <v>15</v>
      </c>
      <c r="D11" s="194">
        <v>50</v>
      </c>
      <c r="E11" s="341"/>
      <c r="F11" s="342">
        <f t="shared" si="1"/>
        <v>0</v>
      </c>
      <c r="G11" s="291"/>
      <c r="H11" s="343"/>
      <c r="I11" s="343"/>
    </row>
    <row r="12" spans="1:9">
      <c r="A12" s="340">
        <v>7</v>
      </c>
      <c r="B12" s="344" t="s">
        <v>266</v>
      </c>
      <c r="C12" s="289" t="s">
        <v>15</v>
      </c>
      <c r="D12" s="194">
        <v>60</v>
      </c>
      <c r="E12" s="341"/>
      <c r="F12" s="342">
        <f t="shared" si="1"/>
        <v>0</v>
      </c>
      <c r="G12" s="291"/>
      <c r="H12" s="343"/>
      <c r="I12" s="343"/>
    </row>
    <row r="13" spans="1:9">
      <c r="A13" s="340">
        <v>8</v>
      </c>
      <c r="B13" s="344" t="s">
        <v>267</v>
      </c>
      <c r="C13" s="289" t="s">
        <v>15</v>
      </c>
      <c r="D13" s="194">
        <v>50</v>
      </c>
      <c r="E13" s="341"/>
      <c r="F13" s="342">
        <f t="shared" si="1"/>
        <v>0</v>
      </c>
      <c r="G13" s="291"/>
      <c r="H13" s="343"/>
      <c r="I13" s="343"/>
    </row>
    <row r="14" spans="1:9">
      <c r="A14" s="340">
        <v>9</v>
      </c>
      <c r="B14" s="288" t="s">
        <v>268</v>
      </c>
      <c r="C14" s="289" t="s">
        <v>15</v>
      </c>
      <c r="D14" s="194">
        <v>20</v>
      </c>
      <c r="E14" s="341"/>
      <c r="F14" s="342">
        <f t="shared" si="1"/>
        <v>0</v>
      </c>
      <c r="G14" s="291"/>
      <c r="H14" s="343"/>
      <c r="I14" s="343"/>
    </row>
    <row r="15" spans="1:9" ht="21.6" customHeight="1">
      <c r="A15" s="293"/>
      <c r="B15" s="308" t="s">
        <v>35</v>
      </c>
      <c r="C15" s="291" t="s">
        <v>36</v>
      </c>
      <c r="D15" s="347" t="s">
        <v>36</v>
      </c>
      <c r="E15" s="348"/>
      <c r="F15" s="349">
        <f>F5+F6+F7+F9+F10+F11+F12+F13+F14</f>
        <v>0</v>
      </c>
      <c r="G15" s="350" t="s">
        <v>36</v>
      </c>
      <c r="H15" s="351" t="s">
        <v>36</v>
      </c>
      <c r="I15" s="351" t="s">
        <v>36</v>
      </c>
    </row>
    <row r="17" spans="1:1015">
      <c r="B17" s="271" t="s">
        <v>37</v>
      </c>
    </row>
    <row r="18" spans="1:1015">
      <c r="B18" t="s">
        <v>269</v>
      </c>
      <c r="C18"/>
      <c r="D18"/>
      <c r="E18"/>
      <c r="F18"/>
      <c r="G18"/>
      <c r="H18"/>
    </row>
    <row r="19" spans="1:1015">
      <c r="B19" t="s">
        <v>270</v>
      </c>
      <c r="C19"/>
      <c r="D19"/>
      <c r="E19"/>
      <c r="F19"/>
      <c r="G19"/>
      <c r="H19"/>
    </row>
    <row r="20" spans="1:1015">
      <c r="B20" t="s">
        <v>271</v>
      </c>
    </row>
    <row r="24" spans="1:1015" ht="12.7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</row>
    <row r="25" spans="1:1015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</row>
    <row r="27" spans="1:1015">
      <c r="A27" s="71"/>
      <c r="C27" s="71"/>
      <c r="D27" s="71"/>
      <c r="F27" s="71"/>
      <c r="G27" s="71"/>
      <c r="H27" s="72"/>
    </row>
    <row r="28" spans="1:1015">
      <c r="A28" s="71"/>
      <c r="C28" s="71"/>
      <c r="D28" s="71"/>
      <c r="F28" s="71"/>
      <c r="G28" s="71"/>
      <c r="H28" s="72"/>
    </row>
  </sheetData>
  <mergeCells count="1">
    <mergeCell ref="A2:I2"/>
  </mergeCells>
  <pageMargins left="0.78749999999999998" right="0.78749999999999998" top="1.05277777777778" bottom="1.05277777777778" header="0.78749999999999998" footer="0.78749999999999998"/>
  <pageSetup paperSize="9" scale="59" orientation="landscape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MH27"/>
  <sheetViews>
    <sheetView tabSelected="1" zoomScaleNormal="100" workbookViewId="0">
      <selection activeCell="B27" sqref="B27"/>
    </sheetView>
  </sheetViews>
  <sheetFormatPr defaultColWidth="11.5703125" defaultRowHeight="15"/>
  <cols>
    <col min="1" max="1" width="4" style="11" customWidth="1"/>
    <col min="2" max="2" width="92" style="12" customWidth="1"/>
    <col min="3" max="3" width="9.42578125" style="11" customWidth="1"/>
    <col min="4" max="4" width="11.85546875" style="13" customWidth="1"/>
    <col min="5" max="5" width="13.85546875" style="13" customWidth="1"/>
    <col min="6" max="6" width="15" style="13" customWidth="1"/>
    <col min="7" max="7" width="12" style="11" customWidth="1"/>
    <col min="8" max="8" width="12.140625" style="11" customWidth="1"/>
    <col min="9" max="9" width="18.140625" style="11" customWidth="1"/>
    <col min="10" max="1022" width="11.7109375" style="11" customWidth="1"/>
  </cols>
  <sheetData>
    <row r="1" spans="1:1022">
      <c r="B1" s="176" t="s">
        <v>0</v>
      </c>
      <c r="C1" s="176"/>
      <c r="D1" s="176"/>
      <c r="E1" s="176"/>
      <c r="F1" s="176"/>
      <c r="G1" s="176"/>
      <c r="H1" s="176"/>
      <c r="I1" s="176"/>
    </row>
    <row r="2" spans="1:1022">
      <c r="A2" s="209"/>
      <c r="B2" s="209" t="s">
        <v>272</v>
      </c>
      <c r="C2" s="209"/>
      <c r="D2" s="209"/>
      <c r="E2" s="209"/>
      <c r="F2" s="209"/>
      <c r="G2" s="209"/>
      <c r="H2" s="209"/>
      <c r="I2" s="209"/>
    </row>
    <row r="3" spans="1:1022" ht="45">
      <c r="A3" s="178" t="s">
        <v>2</v>
      </c>
      <c r="B3" s="179" t="s">
        <v>3</v>
      </c>
      <c r="C3" s="180" t="s">
        <v>4</v>
      </c>
      <c r="D3" s="180" t="s">
        <v>5</v>
      </c>
      <c r="E3" s="181" t="s">
        <v>6</v>
      </c>
      <c r="F3" s="181" t="s">
        <v>7</v>
      </c>
      <c r="G3" s="181" t="s">
        <v>8</v>
      </c>
      <c r="H3" s="180" t="s">
        <v>9</v>
      </c>
      <c r="I3" s="181" t="s">
        <v>10</v>
      </c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  <c r="BI3" s="209"/>
      <c r="BJ3" s="209"/>
      <c r="BK3" s="209"/>
      <c r="BL3" s="209"/>
      <c r="BM3" s="209"/>
      <c r="BN3" s="209"/>
      <c r="BO3" s="209"/>
      <c r="BP3" s="209"/>
      <c r="BQ3" s="209"/>
      <c r="BR3" s="209"/>
      <c r="BS3" s="209"/>
      <c r="BT3" s="209"/>
      <c r="BU3" s="209"/>
      <c r="BV3" s="209"/>
      <c r="BW3" s="209"/>
      <c r="BX3" s="209"/>
      <c r="BY3" s="209"/>
      <c r="BZ3" s="209"/>
      <c r="CA3" s="209"/>
      <c r="CB3" s="209"/>
      <c r="CC3" s="209"/>
      <c r="CD3" s="209"/>
      <c r="CE3" s="209"/>
      <c r="CF3" s="209"/>
      <c r="CG3" s="209"/>
      <c r="CH3" s="209"/>
      <c r="CI3" s="209"/>
      <c r="CJ3" s="209"/>
      <c r="CK3" s="209"/>
      <c r="CL3" s="209"/>
      <c r="CM3" s="209"/>
      <c r="CN3" s="209"/>
      <c r="CO3" s="209"/>
      <c r="CP3" s="209"/>
      <c r="CQ3" s="209"/>
      <c r="CR3" s="209"/>
      <c r="CS3" s="209"/>
      <c r="CT3" s="209"/>
      <c r="CU3" s="209"/>
      <c r="CV3" s="209"/>
      <c r="CW3" s="209"/>
      <c r="CX3" s="209"/>
      <c r="CY3" s="209"/>
      <c r="CZ3" s="209"/>
      <c r="DA3" s="209"/>
      <c r="DB3" s="209"/>
      <c r="DC3" s="209"/>
      <c r="DD3" s="209"/>
      <c r="DE3" s="209"/>
      <c r="DF3" s="209"/>
      <c r="DG3" s="209"/>
      <c r="DH3" s="209"/>
      <c r="DI3" s="209"/>
      <c r="DJ3" s="209"/>
      <c r="DK3" s="209"/>
      <c r="DL3" s="209"/>
      <c r="DM3" s="209"/>
      <c r="DN3" s="209"/>
      <c r="DO3" s="209"/>
      <c r="DP3" s="209"/>
      <c r="DQ3" s="209"/>
      <c r="DR3" s="209"/>
      <c r="DS3" s="209"/>
      <c r="DT3" s="209"/>
      <c r="DU3" s="209"/>
      <c r="DV3" s="209"/>
      <c r="DW3" s="209"/>
      <c r="DX3" s="209"/>
      <c r="DY3" s="209"/>
      <c r="DZ3" s="209"/>
      <c r="EA3" s="209"/>
      <c r="EB3" s="209"/>
      <c r="EC3" s="209"/>
      <c r="ED3" s="209"/>
      <c r="EE3" s="209"/>
      <c r="EF3" s="209"/>
      <c r="EG3" s="209"/>
      <c r="EH3" s="209"/>
      <c r="EI3" s="209"/>
      <c r="EJ3" s="209"/>
      <c r="EK3" s="209"/>
      <c r="EL3" s="209"/>
      <c r="EM3" s="209"/>
      <c r="EN3" s="209"/>
      <c r="EO3" s="209"/>
      <c r="EP3" s="209"/>
      <c r="EQ3" s="209"/>
      <c r="ER3" s="209"/>
      <c r="ES3" s="209"/>
      <c r="ET3" s="209"/>
      <c r="EU3" s="209"/>
      <c r="EV3" s="209"/>
      <c r="EW3" s="209"/>
      <c r="EX3" s="209"/>
      <c r="EY3" s="209"/>
      <c r="EZ3" s="209"/>
      <c r="FA3" s="209"/>
      <c r="FB3" s="209"/>
      <c r="FC3" s="209"/>
      <c r="FD3" s="209"/>
      <c r="FE3" s="209"/>
      <c r="FF3" s="209"/>
      <c r="FG3" s="209"/>
      <c r="FH3" s="209"/>
      <c r="FI3" s="209"/>
      <c r="FJ3" s="209"/>
      <c r="FK3" s="209"/>
      <c r="FL3" s="209"/>
      <c r="FM3" s="209"/>
      <c r="FN3" s="209"/>
      <c r="FO3" s="209"/>
      <c r="FP3" s="209"/>
      <c r="FQ3" s="209"/>
      <c r="FR3" s="209"/>
      <c r="FS3" s="209"/>
      <c r="FT3" s="209"/>
      <c r="FU3" s="209"/>
      <c r="FV3" s="209"/>
      <c r="FW3" s="209"/>
      <c r="FX3" s="209"/>
      <c r="FY3" s="209"/>
      <c r="FZ3" s="209"/>
      <c r="GA3" s="209"/>
      <c r="GB3" s="209"/>
      <c r="GC3" s="209"/>
      <c r="GD3" s="209"/>
      <c r="GE3" s="209"/>
      <c r="GF3" s="209"/>
      <c r="GG3" s="209"/>
      <c r="GH3" s="209"/>
      <c r="GI3" s="209"/>
      <c r="GJ3" s="209"/>
      <c r="GK3" s="209"/>
      <c r="GL3" s="209"/>
      <c r="GM3" s="209"/>
      <c r="GN3" s="209"/>
      <c r="GO3" s="209"/>
      <c r="GP3" s="209"/>
      <c r="GQ3" s="209"/>
      <c r="GR3" s="209"/>
      <c r="GS3" s="209"/>
      <c r="GT3" s="209"/>
      <c r="GU3" s="209"/>
      <c r="GV3" s="209"/>
      <c r="GW3" s="209"/>
      <c r="GX3" s="209"/>
      <c r="GY3" s="209"/>
      <c r="GZ3" s="209"/>
      <c r="HA3" s="209"/>
      <c r="HB3" s="209"/>
      <c r="HC3" s="209"/>
      <c r="HD3" s="209"/>
      <c r="HE3" s="209"/>
      <c r="HF3" s="209"/>
      <c r="HG3" s="209"/>
      <c r="HH3" s="209"/>
      <c r="HI3" s="209"/>
      <c r="HJ3" s="209"/>
      <c r="HK3" s="209"/>
      <c r="HL3" s="209"/>
      <c r="HM3" s="209"/>
      <c r="HN3" s="209"/>
      <c r="HO3" s="209"/>
      <c r="HP3" s="209"/>
      <c r="HQ3" s="209"/>
      <c r="HR3" s="209"/>
      <c r="HS3" s="209"/>
      <c r="HT3" s="209"/>
      <c r="HU3" s="209"/>
      <c r="HV3" s="209"/>
      <c r="HW3" s="209"/>
      <c r="HX3" s="209"/>
      <c r="HY3" s="209"/>
      <c r="HZ3" s="209"/>
      <c r="IA3" s="209"/>
      <c r="IB3" s="209"/>
      <c r="IC3" s="209"/>
      <c r="ID3" s="209"/>
      <c r="IE3" s="209"/>
      <c r="IF3" s="209"/>
      <c r="IG3" s="209"/>
      <c r="IH3" s="209"/>
      <c r="II3" s="209"/>
      <c r="IJ3" s="209"/>
      <c r="IK3" s="209"/>
      <c r="IL3" s="209"/>
      <c r="IM3" s="209"/>
      <c r="IN3" s="209"/>
      <c r="IO3" s="209"/>
      <c r="IP3" s="209"/>
      <c r="IQ3" s="209"/>
      <c r="IR3" s="209"/>
      <c r="IS3" s="209"/>
      <c r="IT3" s="209"/>
      <c r="IU3" s="209"/>
      <c r="IV3" s="209"/>
      <c r="IW3" s="209"/>
      <c r="IX3" s="209"/>
      <c r="IY3" s="209"/>
      <c r="IZ3" s="209"/>
      <c r="JA3" s="209"/>
      <c r="JB3" s="209"/>
      <c r="JC3" s="209"/>
      <c r="JD3" s="209"/>
      <c r="JE3" s="209"/>
      <c r="JF3" s="209"/>
      <c r="JG3" s="209"/>
      <c r="JH3" s="209"/>
      <c r="JI3" s="209"/>
      <c r="JJ3" s="209"/>
      <c r="JK3" s="209"/>
      <c r="JL3" s="209"/>
      <c r="JM3" s="209"/>
      <c r="JN3" s="209"/>
      <c r="JO3" s="209"/>
      <c r="JP3" s="209"/>
      <c r="JQ3" s="209"/>
      <c r="JR3" s="209"/>
      <c r="JS3" s="209"/>
      <c r="JT3" s="209"/>
      <c r="JU3" s="209"/>
      <c r="JV3" s="209"/>
      <c r="JW3" s="209"/>
      <c r="JX3" s="209"/>
      <c r="JY3" s="209"/>
      <c r="JZ3" s="209"/>
      <c r="KA3" s="209"/>
      <c r="KB3" s="209"/>
      <c r="KC3" s="209"/>
      <c r="KD3" s="209"/>
      <c r="KE3" s="209"/>
      <c r="KF3" s="209"/>
      <c r="KG3" s="209"/>
      <c r="KH3" s="209"/>
      <c r="KI3" s="209"/>
      <c r="KJ3" s="209"/>
      <c r="KK3" s="209"/>
      <c r="KL3" s="209"/>
      <c r="KM3" s="209"/>
      <c r="KN3" s="209"/>
      <c r="KO3" s="209"/>
      <c r="KP3" s="209"/>
      <c r="KQ3" s="209"/>
      <c r="KR3" s="209"/>
      <c r="KS3" s="209"/>
      <c r="KT3" s="209"/>
      <c r="KU3" s="209"/>
      <c r="KV3" s="209"/>
      <c r="KW3" s="209"/>
      <c r="KX3" s="209"/>
      <c r="KY3" s="209"/>
      <c r="KZ3" s="209"/>
      <c r="LA3" s="209"/>
      <c r="LB3" s="209"/>
      <c r="LC3" s="209"/>
      <c r="LD3" s="209"/>
      <c r="LE3" s="209"/>
      <c r="LF3" s="209"/>
      <c r="LG3" s="209"/>
      <c r="LH3" s="209"/>
      <c r="LI3" s="209"/>
      <c r="LJ3" s="209"/>
      <c r="LK3" s="209"/>
      <c r="LL3" s="209"/>
      <c r="LM3" s="209"/>
      <c r="LN3" s="209"/>
      <c r="LO3" s="209"/>
      <c r="LP3" s="209"/>
      <c r="LQ3" s="209"/>
      <c r="LR3" s="209"/>
      <c r="LS3" s="209"/>
      <c r="LT3" s="209"/>
      <c r="LU3" s="209"/>
      <c r="LV3" s="209"/>
      <c r="LW3" s="209"/>
      <c r="LX3" s="209"/>
      <c r="LY3" s="209"/>
      <c r="LZ3" s="209"/>
      <c r="MA3" s="209"/>
      <c r="MB3" s="209"/>
      <c r="MC3" s="209"/>
      <c r="MD3" s="209"/>
      <c r="ME3" s="209"/>
      <c r="MF3" s="209"/>
      <c r="MG3" s="209"/>
      <c r="MH3" s="209"/>
      <c r="MI3" s="209"/>
      <c r="MJ3" s="209"/>
      <c r="MK3" s="209"/>
      <c r="ML3" s="209"/>
      <c r="MM3" s="209"/>
      <c r="MN3" s="209"/>
      <c r="MO3" s="209"/>
      <c r="MP3" s="209"/>
      <c r="MQ3" s="209"/>
      <c r="MR3" s="209"/>
      <c r="MS3" s="209"/>
      <c r="MT3" s="209"/>
      <c r="MU3" s="209"/>
      <c r="MV3" s="209"/>
      <c r="MW3" s="209"/>
      <c r="MX3" s="209"/>
      <c r="MY3" s="209"/>
      <c r="MZ3" s="209"/>
      <c r="NA3" s="209"/>
      <c r="NB3" s="209"/>
      <c r="NC3" s="209"/>
      <c r="ND3" s="209"/>
      <c r="NE3" s="209"/>
      <c r="NF3" s="209"/>
      <c r="NG3" s="209"/>
      <c r="NH3" s="209"/>
      <c r="NI3" s="209"/>
      <c r="NJ3" s="209"/>
      <c r="NK3" s="209"/>
      <c r="NL3" s="209"/>
      <c r="NM3" s="209"/>
      <c r="NN3" s="209"/>
      <c r="NO3" s="209"/>
      <c r="NP3" s="209"/>
      <c r="NQ3" s="209"/>
      <c r="NR3" s="209"/>
      <c r="NS3" s="209"/>
      <c r="NT3" s="209"/>
      <c r="NU3" s="209"/>
      <c r="NV3" s="209"/>
      <c r="NW3" s="209"/>
      <c r="NX3" s="209"/>
      <c r="NY3" s="209"/>
      <c r="NZ3" s="209"/>
      <c r="OA3" s="209"/>
      <c r="OB3" s="209"/>
      <c r="OC3" s="209"/>
      <c r="OD3" s="209"/>
      <c r="OE3" s="209"/>
      <c r="OF3" s="209"/>
      <c r="OG3" s="209"/>
      <c r="OH3" s="209"/>
      <c r="OI3" s="209"/>
      <c r="OJ3" s="209"/>
      <c r="OK3" s="209"/>
      <c r="OL3" s="209"/>
      <c r="OM3" s="209"/>
      <c r="ON3" s="209"/>
      <c r="OO3" s="209"/>
      <c r="OP3" s="209"/>
      <c r="OQ3" s="209"/>
      <c r="OR3" s="209"/>
      <c r="OS3" s="209"/>
      <c r="OT3" s="209"/>
      <c r="OU3" s="209"/>
      <c r="OV3" s="209"/>
      <c r="OW3" s="209"/>
      <c r="OX3" s="209"/>
      <c r="OY3" s="209"/>
      <c r="OZ3" s="209"/>
      <c r="PA3" s="209"/>
      <c r="PB3" s="209"/>
      <c r="PC3" s="209"/>
      <c r="PD3" s="209"/>
      <c r="PE3" s="209"/>
      <c r="PF3" s="209"/>
      <c r="PG3" s="209"/>
      <c r="PH3" s="209"/>
      <c r="PI3" s="209"/>
      <c r="PJ3" s="209"/>
      <c r="PK3" s="209"/>
      <c r="PL3" s="209"/>
      <c r="PM3" s="209"/>
      <c r="PN3" s="209"/>
      <c r="PO3" s="209"/>
      <c r="PP3" s="209"/>
      <c r="PQ3" s="209"/>
      <c r="PR3" s="209"/>
      <c r="PS3" s="209"/>
      <c r="PT3" s="209"/>
      <c r="PU3" s="209"/>
      <c r="PV3" s="209"/>
      <c r="PW3" s="209"/>
      <c r="PX3" s="209"/>
      <c r="PY3" s="209"/>
      <c r="PZ3" s="209"/>
      <c r="QA3" s="209"/>
      <c r="QB3" s="209"/>
      <c r="QC3" s="209"/>
      <c r="QD3" s="209"/>
      <c r="QE3" s="209"/>
      <c r="QF3" s="209"/>
      <c r="QG3" s="209"/>
      <c r="QH3" s="209"/>
      <c r="QI3" s="209"/>
      <c r="QJ3" s="209"/>
      <c r="QK3" s="209"/>
      <c r="QL3" s="209"/>
      <c r="QM3" s="209"/>
      <c r="QN3" s="209"/>
      <c r="QO3" s="209"/>
      <c r="QP3" s="209"/>
      <c r="QQ3" s="209"/>
      <c r="QR3" s="209"/>
      <c r="QS3" s="209"/>
      <c r="QT3" s="209"/>
      <c r="QU3" s="209"/>
      <c r="QV3" s="209"/>
      <c r="QW3" s="209"/>
      <c r="QX3" s="209"/>
      <c r="QY3" s="209"/>
      <c r="QZ3" s="209"/>
      <c r="RA3" s="209"/>
      <c r="RB3" s="209"/>
      <c r="RC3" s="209"/>
      <c r="RD3" s="209"/>
      <c r="RE3" s="209"/>
      <c r="RF3" s="209"/>
      <c r="RG3" s="209"/>
      <c r="RH3" s="209"/>
      <c r="RI3" s="209"/>
      <c r="RJ3" s="209"/>
      <c r="RK3" s="209"/>
      <c r="RL3" s="209"/>
      <c r="RM3" s="209"/>
      <c r="RN3" s="209"/>
      <c r="RO3" s="209"/>
      <c r="RP3" s="209"/>
      <c r="RQ3" s="209"/>
      <c r="RR3" s="209"/>
      <c r="RS3" s="209"/>
      <c r="RT3" s="209"/>
      <c r="RU3" s="209"/>
      <c r="RV3" s="209"/>
      <c r="RW3" s="209"/>
      <c r="RX3" s="209"/>
      <c r="RY3" s="209"/>
      <c r="RZ3" s="209"/>
      <c r="SA3" s="209"/>
      <c r="SB3" s="209"/>
      <c r="SC3" s="209"/>
      <c r="SD3" s="209"/>
      <c r="SE3" s="209"/>
      <c r="SF3" s="209"/>
      <c r="SG3" s="209"/>
      <c r="SH3" s="209"/>
      <c r="SI3" s="209"/>
      <c r="SJ3" s="209"/>
      <c r="SK3" s="209"/>
      <c r="SL3" s="209"/>
      <c r="SM3" s="209"/>
      <c r="SN3" s="209"/>
      <c r="SO3" s="209"/>
      <c r="SP3" s="209"/>
      <c r="SQ3" s="209"/>
      <c r="SR3" s="209"/>
      <c r="SS3" s="209"/>
      <c r="ST3" s="209"/>
      <c r="SU3" s="209"/>
      <c r="SV3" s="209"/>
      <c r="SW3" s="209"/>
      <c r="SX3" s="209"/>
      <c r="SY3" s="209"/>
      <c r="SZ3" s="209"/>
      <c r="TA3" s="209"/>
      <c r="TB3" s="209"/>
      <c r="TC3" s="209"/>
      <c r="TD3" s="209"/>
      <c r="TE3" s="209"/>
      <c r="TF3" s="209"/>
      <c r="TG3" s="209"/>
      <c r="TH3" s="209"/>
      <c r="TI3" s="209"/>
      <c r="TJ3" s="209"/>
      <c r="TK3" s="209"/>
      <c r="TL3" s="209"/>
      <c r="TM3" s="209"/>
      <c r="TN3" s="209"/>
      <c r="TO3" s="209"/>
      <c r="TP3" s="209"/>
      <c r="TQ3" s="209"/>
      <c r="TR3" s="209"/>
      <c r="TS3" s="209"/>
      <c r="TT3" s="209"/>
      <c r="TU3" s="209"/>
      <c r="TV3" s="209"/>
      <c r="TW3" s="209"/>
      <c r="TX3" s="209"/>
      <c r="TY3" s="209"/>
      <c r="TZ3" s="209"/>
      <c r="UA3" s="209"/>
      <c r="UB3" s="209"/>
      <c r="UC3" s="209"/>
      <c r="UD3" s="209"/>
      <c r="UE3" s="209"/>
      <c r="UF3" s="209"/>
      <c r="UG3" s="209"/>
      <c r="UH3" s="209"/>
      <c r="UI3" s="209"/>
      <c r="UJ3" s="209"/>
      <c r="UK3" s="209"/>
      <c r="UL3" s="209"/>
      <c r="UM3" s="209"/>
      <c r="UN3" s="209"/>
      <c r="UO3" s="209"/>
      <c r="UP3" s="209"/>
      <c r="UQ3" s="209"/>
      <c r="UR3" s="209"/>
      <c r="US3" s="209"/>
      <c r="UT3" s="209"/>
      <c r="UU3" s="209"/>
      <c r="UV3" s="209"/>
      <c r="UW3" s="209"/>
      <c r="UX3" s="209"/>
      <c r="UY3" s="209"/>
      <c r="UZ3" s="209"/>
      <c r="VA3" s="209"/>
      <c r="VB3" s="209"/>
      <c r="VC3" s="209"/>
      <c r="VD3" s="209"/>
      <c r="VE3" s="209"/>
      <c r="VF3" s="209"/>
      <c r="VG3" s="209"/>
      <c r="VH3" s="209"/>
      <c r="VI3" s="209"/>
      <c r="VJ3" s="209"/>
      <c r="VK3" s="209"/>
      <c r="VL3" s="209"/>
      <c r="VM3" s="209"/>
      <c r="VN3" s="209"/>
      <c r="VO3" s="209"/>
      <c r="VP3" s="209"/>
      <c r="VQ3" s="209"/>
      <c r="VR3" s="209"/>
      <c r="VS3" s="209"/>
      <c r="VT3" s="209"/>
      <c r="VU3" s="209"/>
      <c r="VV3" s="209"/>
      <c r="VW3" s="209"/>
      <c r="VX3" s="209"/>
      <c r="VY3" s="209"/>
      <c r="VZ3" s="209"/>
      <c r="WA3" s="209"/>
      <c r="WB3" s="209"/>
      <c r="WC3" s="209"/>
      <c r="WD3" s="209"/>
      <c r="WE3" s="209"/>
      <c r="WF3" s="209"/>
      <c r="WG3" s="209"/>
      <c r="WH3" s="209"/>
      <c r="WI3" s="209"/>
      <c r="WJ3" s="209"/>
      <c r="WK3" s="209"/>
      <c r="WL3" s="209"/>
      <c r="WM3" s="209"/>
      <c r="WN3" s="209"/>
      <c r="WO3" s="209"/>
      <c r="WP3" s="209"/>
      <c r="WQ3" s="209"/>
      <c r="WR3" s="209"/>
      <c r="WS3" s="209"/>
      <c r="WT3" s="209"/>
      <c r="WU3" s="209"/>
      <c r="WV3" s="209"/>
      <c r="WW3" s="209"/>
      <c r="WX3" s="209"/>
      <c r="WY3" s="209"/>
      <c r="WZ3" s="209"/>
      <c r="XA3" s="209"/>
      <c r="XB3" s="209"/>
      <c r="XC3" s="209"/>
      <c r="XD3" s="209"/>
      <c r="XE3" s="209"/>
      <c r="XF3" s="209"/>
      <c r="XG3" s="209"/>
      <c r="XH3" s="209"/>
      <c r="XI3" s="209"/>
      <c r="XJ3" s="209"/>
      <c r="XK3" s="209"/>
      <c r="XL3" s="209"/>
      <c r="XM3" s="209"/>
      <c r="XN3" s="209"/>
      <c r="XO3" s="209"/>
      <c r="XP3" s="209"/>
      <c r="XQ3" s="209"/>
      <c r="XR3" s="209"/>
      <c r="XS3" s="209"/>
      <c r="XT3" s="209"/>
      <c r="XU3" s="209"/>
      <c r="XV3" s="209"/>
      <c r="XW3" s="209"/>
      <c r="XX3" s="209"/>
      <c r="XY3" s="209"/>
      <c r="XZ3" s="209"/>
      <c r="YA3" s="209"/>
      <c r="YB3" s="209"/>
      <c r="YC3" s="209"/>
      <c r="YD3" s="209"/>
      <c r="YE3" s="209"/>
      <c r="YF3" s="209"/>
      <c r="YG3" s="209"/>
      <c r="YH3" s="209"/>
      <c r="YI3" s="209"/>
      <c r="YJ3" s="209"/>
      <c r="YK3" s="209"/>
      <c r="YL3" s="209"/>
      <c r="YM3" s="209"/>
      <c r="YN3" s="209"/>
      <c r="YO3" s="209"/>
      <c r="YP3" s="209"/>
      <c r="YQ3" s="209"/>
      <c r="YR3" s="209"/>
      <c r="YS3" s="209"/>
      <c r="YT3" s="209"/>
      <c r="YU3" s="209"/>
      <c r="YV3" s="209"/>
      <c r="YW3" s="209"/>
      <c r="YX3" s="209"/>
      <c r="YY3" s="209"/>
      <c r="YZ3" s="209"/>
      <c r="ZA3" s="209"/>
      <c r="ZB3" s="209"/>
      <c r="ZC3" s="209"/>
      <c r="ZD3" s="209"/>
      <c r="ZE3" s="209"/>
      <c r="ZF3" s="209"/>
      <c r="ZG3" s="209"/>
      <c r="ZH3" s="209"/>
      <c r="ZI3" s="209"/>
      <c r="ZJ3" s="209"/>
      <c r="ZK3" s="209"/>
      <c r="ZL3" s="209"/>
      <c r="ZM3" s="209"/>
      <c r="ZN3" s="209"/>
      <c r="ZO3" s="209"/>
      <c r="ZP3" s="209"/>
      <c r="ZQ3" s="209"/>
      <c r="ZR3" s="209"/>
      <c r="ZS3" s="209"/>
      <c r="ZT3" s="209"/>
      <c r="ZU3" s="209"/>
      <c r="ZV3" s="209"/>
      <c r="ZW3" s="209"/>
      <c r="ZX3" s="209"/>
      <c r="ZY3" s="209"/>
      <c r="ZZ3" s="209"/>
      <c r="AAA3" s="209"/>
      <c r="AAB3" s="209"/>
      <c r="AAC3" s="209"/>
      <c r="AAD3" s="209"/>
      <c r="AAE3" s="209"/>
      <c r="AAF3" s="209"/>
      <c r="AAG3" s="209"/>
      <c r="AAH3" s="209"/>
      <c r="AAI3" s="209"/>
      <c r="AAJ3" s="209"/>
      <c r="AAK3" s="209"/>
      <c r="AAL3" s="209"/>
      <c r="AAM3" s="209"/>
      <c r="AAN3" s="209"/>
      <c r="AAO3" s="209"/>
      <c r="AAP3" s="209"/>
      <c r="AAQ3" s="209"/>
      <c r="AAR3" s="209"/>
      <c r="AAS3" s="209"/>
      <c r="AAT3" s="209"/>
      <c r="AAU3" s="209"/>
      <c r="AAV3" s="209"/>
      <c r="AAW3" s="209"/>
      <c r="AAX3" s="209"/>
      <c r="AAY3" s="209"/>
      <c r="AAZ3" s="209"/>
      <c r="ABA3" s="209"/>
      <c r="ABB3" s="209"/>
      <c r="ABC3" s="209"/>
      <c r="ABD3" s="209"/>
      <c r="ABE3" s="209"/>
      <c r="ABF3" s="209"/>
      <c r="ABG3" s="209"/>
      <c r="ABH3" s="209"/>
      <c r="ABI3" s="209"/>
      <c r="ABJ3" s="209"/>
      <c r="ABK3" s="209"/>
      <c r="ABL3" s="209"/>
      <c r="ABM3" s="209"/>
      <c r="ABN3" s="209"/>
      <c r="ABO3" s="209"/>
      <c r="ABP3" s="209"/>
      <c r="ABQ3" s="209"/>
      <c r="ABR3" s="209"/>
      <c r="ABS3" s="209"/>
      <c r="ABT3" s="209"/>
      <c r="ABU3" s="209"/>
      <c r="ABV3" s="209"/>
      <c r="ABW3" s="209"/>
      <c r="ABX3" s="209"/>
      <c r="ABY3" s="209"/>
      <c r="ABZ3" s="209"/>
      <c r="ACA3" s="209"/>
      <c r="ACB3" s="209"/>
      <c r="ACC3" s="209"/>
      <c r="ACD3" s="209"/>
      <c r="ACE3" s="209"/>
      <c r="ACF3" s="209"/>
      <c r="ACG3" s="209"/>
      <c r="ACH3" s="209"/>
      <c r="ACI3" s="209"/>
      <c r="ACJ3" s="209"/>
      <c r="ACK3" s="209"/>
      <c r="ACL3" s="209"/>
      <c r="ACM3" s="209"/>
      <c r="ACN3" s="209"/>
      <c r="ACO3" s="209"/>
      <c r="ACP3" s="209"/>
      <c r="ACQ3" s="209"/>
      <c r="ACR3" s="209"/>
      <c r="ACS3" s="209"/>
      <c r="ACT3" s="209"/>
      <c r="ACU3" s="209"/>
      <c r="ACV3" s="209"/>
      <c r="ACW3" s="209"/>
      <c r="ACX3" s="209"/>
      <c r="ACY3" s="209"/>
      <c r="ACZ3" s="209"/>
      <c r="ADA3" s="209"/>
      <c r="ADB3" s="209"/>
      <c r="ADC3" s="209"/>
      <c r="ADD3" s="209"/>
      <c r="ADE3" s="209"/>
      <c r="ADF3" s="209"/>
      <c r="ADG3" s="209"/>
      <c r="ADH3" s="209"/>
      <c r="ADI3" s="209"/>
      <c r="ADJ3" s="209"/>
      <c r="ADK3" s="209"/>
      <c r="ADL3" s="209"/>
      <c r="ADM3" s="209"/>
      <c r="ADN3" s="209"/>
      <c r="ADO3" s="209"/>
      <c r="ADP3" s="209"/>
      <c r="ADQ3" s="209"/>
      <c r="ADR3" s="209"/>
      <c r="ADS3" s="209"/>
      <c r="ADT3" s="209"/>
      <c r="ADU3" s="209"/>
      <c r="ADV3" s="209"/>
      <c r="ADW3" s="209"/>
      <c r="ADX3" s="209"/>
      <c r="ADY3" s="209"/>
      <c r="ADZ3" s="209"/>
      <c r="AEA3" s="209"/>
      <c r="AEB3" s="209"/>
      <c r="AEC3" s="209"/>
      <c r="AED3" s="209"/>
      <c r="AEE3" s="209"/>
      <c r="AEF3" s="209"/>
      <c r="AEG3" s="209"/>
      <c r="AEH3" s="209"/>
      <c r="AEI3" s="209"/>
      <c r="AEJ3" s="209"/>
      <c r="AEK3" s="209"/>
      <c r="AEL3" s="209"/>
      <c r="AEM3" s="209"/>
      <c r="AEN3" s="209"/>
      <c r="AEO3" s="209"/>
      <c r="AEP3" s="209"/>
      <c r="AEQ3" s="209"/>
      <c r="AER3" s="209"/>
      <c r="AES3" s="209"/>
      <c r="AET3" s="209"/>
      <c r="AEU3" s="209"/>
      <c r="AEV3" s="209"/>
      <c r="AEW3" s="209"/>
      <c r="AEX3" s="209"/>
      <c r="AEY3" s="209"/>
      <c r="AEZ3" s="209"/>
      <c r="AFA3" s="209"/>
      <c r="AFB3" s="209"/>
      <c r="AFC3" s="209"/>
      <c r="AFD3" s="209"/>
      <c r="AFE3" s="209"/>
      <c r="AFF3" s="209"/>
      <c r="AFG3" s="209"/>
      <c r="AFH3" s="209"/>
      <c r="AFI3" s="209"/>
      <c r="AFJ3" s="209"/>
      <c r="AFK3" s="209"/>
      <c r="AFL3" s="209"/>
      <c r="AFM3" s="209"/>
      <c r="AFN3" s="209"/>
      <c r="AFO3" s="209"/>
      <c r="AFP3" s="209"/>
      <c r="AFQ3" s="209"/>
      <c r="AFR3" s="209"/>
      <c r="AFS3" s="209"/>
      <c r="AFT3" s="209"/>
      <c r="AFU3" s="209"/>
      <c r="AFV3" s="209"/>
      <c r="AFW3" s="209"/>
      <c r="AFX3" s="209"/>
      <c r="AFY3" s="209"/>
      <c r="AFZ3" s="209"/>
      <c r="AGA3" s="209"/>
      <c r="AGB3" s="209"/>
      <c r="AGC3" s="209"/>
      <c r="AGD3" s="209"/>
      <c r="AGE3" s="209"/>
      <c r="AGF3" s="209"/>
      <c r="AGG3" s="209"/>
      <c r="AGH3" s="209"/>
      <c r="AGI3" s="209"/>
      <c r="AGJ3" s="209"/>
      <c r="AGK3" s="209"/>
      <c r="AGL3" s="209"/>
      <c r="AGM3" s="209"/>
      <c r="AGN3" s="209"/>
      <c r="AGO3" s="209"/>
      <c r="AGP3" s="209"/>
      <c r="AGQ3" s="209"/>
      <c r="AGR3" s="209"/>
      <c r="AGS3" s="209"/>
      <c r="AGT3" s="209"/>
      <c r="AGU3" s="209"/>
      <c r="AGV3" s="209"/>
      <c r="AGW3" s="209"/>
      <c r="AGX3" s="209"/>
      <c r="AGY3" s="209"/>
      <c r="AGZ3" s="209"/>
      <c r="AHA3" s="209"/>
      <c r="AHB3" s="209"/>
      <c r="AHC3" s="209"/>
      <c r="AHD3" s="209"/>
      <c r="AHE3" s="209"/>
      <c r="AHF3" s="209"/>
      <c r="AHG3" s="209"/>
      <c r="AHH3" s="209"/>
      <c r="AHI3" s="209"/>
      <c r="AHJ3" s="209"/>
      <c r="AHK3" s="209"/>
      <c r="AHL3" s="209"/>
      <c r="AHM3" s="209"/>
      <c r="AHN3" s="209"/>
      <c r="AHO3" s="209"/>
      <c r="AHP3" s="209"/>
      <c r="AHQ3" s="209"/>
      <c r="AHR3" s="209"/>
      <c r="AHS3" s="209"/>
      <c r="AHT3" s="209"/>
      <c r="AHU3" s="209"/>
      <c r="AHV3" s="209"/>
      <c r="AHW3" s="209"/>
      <c r="AHX3" s="209"/>
      <c r="AHY3" s="209"/>
      <c r="AHZ3" s="209"/>
      <c r="AIA3" s="209"/>
      <c r="AIB3" s="209"/>
      <c r="AIC3" s="209"/>
      <c r="AID3" s="209"/>
      <c r="AIE3" s="209"/>
      <c r="AIF3" s="209"/>
      <c r="AIG3" s="209"/>
      <c r="AIH3" s="209"/>
      <c r="AII3" s="209"/>
      <c r="AIJ3" s="209"/>
      <c r="AIK3" s="209"/>
      <c r="AIL3" s="209"/>
      <c r="AIM3" s="209"/>
      <c r="AIN3" s="209"/>
      <c r="AIO3" s="209"/>
      <c r="AIP3" s="209"/>
      <c r="AIQ3" s="209"/>
      <c r="AIR3" s="209"/>
      <c r="AIS3" s="209"/>
      <c r="AIT3" s="209"/>
      <c r="AIU3" s="209"/>
      <c r="AIV3" s="209"/>
      <c r="AIW3" s="209"/>
      <c r="AIX3" s="209"/>
      <c r="AIY3" s="209"/>
      <c r="AIZ3" s="209"/>
      <c r="AJA3" s="209"/>
      <c r="AJB3" s="209"/>
      <c r="AJC3" s="209"/>
      <c r="AJD3" s="209"/>
      <c r="AJE3" s="209"/>
      <c r="AJF3" s="209"/>
      <c r="AJG3" s="209"/>
      <c r="AJH3" s="209"/>
      <c r="AJI3" s="209"/>
      <c r="AJJ3" s="209"/>
      <c r="AJK3" s="209"/>
      <c r="AJL3" s="209"/>
      <c r="AJM3" s="209"/>
      <c r="AJN3" s="209"/>
      <c r="AJO3" s="209"/>
      <c r="AJP3" s="209"/>
      <c r="AJQ3" s="209"/>
      <c r="AJR3" s="209"/>
      <c r="AJS3" s="209"/>
      <c r="AJT3" s="209"/>
      <c r="AJU3" s="209"/>
      <c r="AJV3" s="209"/>
      <c r="AJW3" s="209"/>
      <c r="AJX3" s="209"/>
      <c r="AJY3" s="209"/>
      <c r="AJZ3" s="209"/>
      <c r="AKA3" s="209"/>
      <c r="AKB3" s="209"/>
      <c r="AKC3" s="209"/>
      <c r="AKD3" s="209"/>
      <c r="AKE3" s="209"/>
      <c r="AKF3" s="209"/>
      <c r="AKG3" s="209"/>
      <c r="AKH3" s="209"/>
      <c r="AKI3" s="209"/>
      <c r="AKJ3" s="209"/>
      <c r="AKK3" s="209"/>
      <c r="AKL3" s="209"/>
      <c r="AKM3" s="209"/>
      <c r="AKN3" s="209"/>
      <c r="AKO3" s="209"/>
      <c r="AKP3" s="209"/>
      <c r="AKQ3" s="209"/>
      <c r="AKR3" s="209"/>
      <c r="AKS3" s="209"/>
      <c r="AKT3" s="209"/>
      <c r="AKU3" s="209"/>
      <c r="AKV3" s="209"/>
      <c r="AKW3" s="209"/>
      <c r="AKX3" s="209"/>
      <c r="AKY3" s="209"/>
      <c r="AKZ3" s="209"/>
      <c r="ALA3" s="209"/>
      <c r="ALB3" s="209"/>
      <c r="ALC3" s="209"/>
      <c r="ALD3" s="209"/>
      <c r="ALE3" s="209"/>
      <c r="ALF3" s="209"/>
      <c r="ALG3" s="209"/>
      <c r="ALH3" s="209"/>
      <c r="ALI3" s="209"/>
      <c r="ALJ3" s="209"/>
      <c r="ALK3" s="209"/>
      <c r="ALL3" s="209"/>
      <c r="ALM3" s="209"/>
      <c r="ALN3" s="209"/>
      <c r="ALO3" s="209"/>
      <c r="ALP3" s="209"/>
      <c r="ALQ3" s="209"/>
      <c r="ALR3" s="209"/>
      <c r="ALS3" s="209"/>
      <c r="ALT3" s="209"/>
      <c r="ALU3" s="209"/>
      <c r="ALV3" s="209"/>
      <c r="ALW3" s="209"/>
      <c r="ALX3" s="209"/>
      <c r="ALY3" s="209"/>
      <c r="ALZ3" s="209"/>
      <c r="AMA3" s="209"/>
      <c r="AMB3" s="209"/>
      <c r="AMC3" s="209"/>
      <c r="AMD3" s="209"/>
      <c r="AME3" s="209"/>
      <c r="AMF3" s="209"/>
      <c r="AMG3" s="209"/>
      <c r="AMH3" s="209"/>
    </row>
    <row r="4" spans="1:1022" ht="19.350000000000001" customHeight="1">
      <c r="A4" s="178" t="s">
        <v>11</v>
      </c>
      <c r="B4" s="179" t="s">
        <v>11</v>
      </c>
      <c r="C4" s="178" t="s">
        <v>11</v>
      </c>
      <c r="D4" s="178" t="s">
        <v>11</v>
      </c>
      <c r="E4" s="352" t="s">
        <v>12</v>
      </c>
      <c r="F4" s="352" t="s">
        <v>12</v>
      </c>
      <c r="G4" s="352" t="s">
        <v>13</v>
      </c>
      <c r="H4" s="178" t="s">
        <v>11</v>
      </c>
      <c r="I4" s="178" t="s">
        <v>11</v>
      </c>
    </row>
    <row r="5" spans="1:1022" ht="60">
      <c r="A5" s="214">
        <v>1</v>
      </c>
      <c r="B5" s="215" t="s">
        <v>273</v>
      </c>
      <c r="C5" s="216" t="s">
        <v>130</v>
      </c>
      <c r="D5" s="217">
        <v>40</v>
      </c>
      <c r="E5" s="218"/>
      <c r="F5" s="219">
        <f>D5*E5</f>
        <v>0</v>
      </c>
      <c r="G5" s="220"/>
      <c r="H5" s="221"/>
      <c r="I5" s="222"/>
    </row>
    <row r="6" spans="1:1022" ht="60">
      <c r="A6" s="214">
        <v>2</v>
      </c>
      <c r="B6" s="215" t="s">
        <v>274</v>
      </c>
      <c r="C6" s="216" t="s">
        <v>130</v>
      </c>
      <c r="D6" s="217">
        <v>1</v>
      </c>
      <c r="E6" s="218"/>
      <c r="F6" s="219">
        <f t="shared" ref="F6:F15" si="0">D6*E6</f>
        <v>0</v>
      </c>
      <c r="G6" s="220"/>
      <c r="H6" s="221"/>
      <c r="I6" s="222"/>
    </row>
    <row r="7" spans="1:1022" ht="45">
      <c r="A7" s="214">
        <v>3</v>
      </c>
      <c r="B7" s="215" t="s">
        <v>275</v>
      </c>
      <c r="C7" s="216" t="s">
        <v>130</v>
      </c>
      <c r="D7" s="217">
        <v>40</v>
      </c>
      <c r="E7" s="218"/>
      <c r="F7" s="219">
        <f t="shared" si="0"/>
        <v>0</v>
      </c>
      <c r="G7" s="220"/>
      <c r="H7" s="221"/>
      <c r="I7" s="222"/>
    </row>
    <row r="8" spans="1:1022" ht="60">
      <c r="A8" s="214">
        <v>4</v>
      </c>
      <c r="B8" s="224" t="s">
        <v>276</v>
      </c>
      <c r="C8" s="216" t="s">
        <v>130</v>
      </c>
      <c r="D8" s="217">
        <v>35</v>
      </c>
      <c r="E8" s="218"/>
      <c r="F8" s="219">
        <f t="shared" si="0"/>
        <v>0</v>
      </c>
      <c r="G8" s="220"/>
      <c r="H8" s="221"/>
      <c r="I8" s="222"/>
    </row>
    <row r="9" spans="1:1022" ht="45">
      <c r="A9" s="214">
        <v>5</v>
      </c>
      <c r="B9" s="224" t="s">
        <v>277</v>
      </c>
      <c r="C9" s="216" t="s">
        <v>130</v>
      </c>
      <c r="D9" s="217">
        <v>5</v>
      </c>
      <c r="E9" s="218"/>
      <c r="F9" s="219">
        <f t="shared" si="0"/>
        <v>0</v>
      </c>
      <c r="G9" s="220"/>
      <c r="H9" s="221"/>
      <c r="I9" s="222"/>
    </row>
    <row r="10" spans="1:1022">
      <c r="A10" s="214">
        <v>6</v>
      </c>
      <c r="B10" s="215" t="s">
        <v>278</v>
      </c>
      <c r="C10" s="216" t="s">
        <v>130</v>
      </c>
      <c r="D10" s="217">
        <v>30</v>
      </c>
      <c r="E10" s="218"/>
      <c r="F10" s="219">
        <f t="shared" si="0"/>
        <v>0</v>
      </c>
      <c r="G10" s="220"/>
      <c r="H10" s="221"/>
      <c r="I10" s="222"/>
    </row>
    <row r="11" spans="1:1022">
      <c r="A11" s="214">
        <v>7</v>
      </c>
      <c r="B11" s="215" t="s">
        <v>279</v>
      </c>
      <c r="C11" s="216" t="s">
        <v>130</v>
      </c>
      <c r="D11" s="217">
        <v>10</v>
      </c>
      <c r="E11" s="218"/>
      <c r="F11" s="219">
        <f t="shared" si="0"/>
        <v>0</v>
      </c>
      <c r="G11" s="220"/>
      <c r="H11" s="221"/>
      <c r="I11" s="222"/>
    </row>
    <row r="12" spans="1:1022">
      <c r="A12" s="214">
        <v>8</v>
      </c>
      <c r="B12" s="215" t="s">
        <v>280</v>
      </c>
      <c r="C12" s="216" t="s">
        <v>130</v>
      </c>
      <c r="D12" s="46">
        <v>1</v>
      </c>
      <c r="E12" s="218"/>
      <c r="F12" s="219">
        <f t="shared" si="0"/>
        <v>0</v>
      </c>
      <c r="G12" s="220"/>
      <c r="H12" s="221"/>
      <c r="I12" s="222"/>
    </row>
    <row r="13" spans="1:1022">
      <c r="A13" s="214">
        <v>9</v>
      </c>
      <c r="B13" s="215" t="s">
        <v>281</v>
      </c>
      <c r="C13" s="216" t="s">
        <v>130</v>
      </c>
      <c r="D13" s="46">
        <v>1</v>
      </c>
      <c r="E13" s="218"/>
      <c r="F13" s="219">
        <f t="shared" si="0"/>
        <v>0</v>
      </c>
      <c r="G13" s="220"/>
      <c r="H13" s="221"/>
      <c r="I13" s="222"/>
    </row>
    <row r="14" spans="1:1022">
      <c r="A14" s="214">
        <v>10</v>
      </c>
      <c r="B14" s="215" t="s">
        <v>282</v>
      </c>
      <c r="C14" s="216" t="s">
        <v>130</v>
      </c>
      <c r="D14" s="46">
        <v>10</v>
      </c>
      <c r="E14" s="218"/>
      <c r="F14" s="219">
        <f t="shared" si="0"/>
        <v>0</v>
      </c>
      <c r="G14" s="220"/>
      <c r="H14" s="221"/>
      <c r="I14" s="222"/>
    </row>
    <row r="15" spans="1:1022">
      <c r="A15" s="214">
        <v>11</v>
      </c>
      <c r="B15" s="215" t="s">
        <v>283</v>
      </c>
      <c r="C15" s="216" t="s">
        <v>130</v>
      </c>
      <c r="D15" s="46">
        <v>40</v>
      </c>
      <c r="E15" s="218"/>
      <c r="F15" s="219">
        <f t="shared" si="0"/>
        <v>0</v>
      </c>
      <c r="G15" s="220"/>
      <c r="H15" s="221"/>
      <c r="I15" s="222"/>
    </row>
    <row r="16" spans="1:1022">
      <c r="A16" s="214"/>
      <c r="B16" s="357"/>
      <c r="C16" s="357"/>
      <c r="D16" s="357"/>
      <c r="E16" s="357"/>
      <c r="F16" s="225">
        <f>SUM(F5:F15)</f>
        <v>0</v>
      </c>
      <c r="G16" s="226" t="s">
        <v>36</v>
      </c>
      <c r="H16" s="227" t="s">
        <v>36</v>
      </c>
      <c r="I16" s="227" t="s">
        <v>36</v>
      </c>
      <c r="J16" s="199"/>
    </row>
    <row r="17" spans="1:11">
      <c r="A17" s="228"/>
      <c r="B17" s="229"/>
      <c r="C17" s="230"/>
      <c r="D17" s="231"/>
      <c r="E17" s="230"/>
      <c r="F17" s="232"/>
      <c r="G17" s="231"/>
      <c r="H17" s="233"/>
      <c r="I17" s="233"/>
    </row>
    <row r="18" spans="1:11">
      <c r="B18" s="234" t="s">
        <v>37</v>
      </c>
      <c r="E18" s="235"/>
      <c r="G18" s="235"/>
      <c r="H18" s="13"/>
    </row>
    <row r="19" spans="1:11">
      <c r="A19" s="353" t="s">
        <v>284</v>
      </c>
      <c r="B19" s="237" t="s">
        <v>285</v>
      </c>
      <c r="C19" s="237"/>
      <c r="D19" s="237"/>
      <c r="E19" s="237"/>
      <c r="F19" s="237"/>
      <c r="G19" s="237"/>
      <c r="H19" s="229"/>
      <c r="I19" s="229"/>
      <c r="J19" s="229"/>
      <c r="K19" s="229"/>
    </row>
    <row r="20" spans="1:11">
      <c r="A20" s="353" t="s">
        <v>286</v>
      </c>
      <c r="B20" s="237" t="s">
        <v>287</v>
      </c>
      <c r="C20" s="237"/>
      <c r="D20" s="237"/>
      <c r="E20" s="237"/>
      <c r="F20" s="238"/>
      <c r="G20" s="237"/>
      <c r="H20" s="237"/>
      <c r="I20" s="237"/>
      <c r="J20" s="229"/>
      <c r="K20" s="229"/>
    </row>
    <row r="21" spans="1:11" ht="30">
      <c r="A21" s="353" t="s">
        <v>288</v>
      </c>
      <c r="B21" s="237" t="s">
        <v>289</v>
      </c>
      <c r="C21" s="229"/>
      <c r="D21" s="229"/>
      <c r="E21" s="229"/>
      <c r="F21" s="229"/>
      <c r="G21" s="229"/>
      <c r="H21" s="229"/>
      <c r="I21" s="229"/>
      <c r="J21" s="229"/>
      <c r="K21" s="229"/>
    </row>
    <row r="22" spans="1:11">
      <c r="A22" s="236"/>
      <c r="B22" s="239"/>
      <c r="C22" s="239"/>
      <c r="D22" s="239"/>
      <c r="E22" s="239"/>
      <c r="F22" s="239"/>
      <c r="G22" s="239"/>
      <c r="H22" s="239"/>
      <c r="I22" s="239"/>
      <c r="J22" s="229"/>
      <c r="K22" s="229"/>
    </row>
    <row r="23" spans="1:11">
      <c r="A23" s="236"/>
      <c r="B23" s="239"/>
      <c r="C23" s="239"/>
      <c r="D23" s="239"/>
      <c r="E23" s="239"/>
      <c r="F23" s="239"/>
      <c r="G23" s="239"/>
      <c r="H23" s="239"/>
      <c r="I23" s="239"/>
      <c r="J23" s="229"/>
      <c r="K23" s="229"/>
    </row>
    <row r="24" spans="1:11">
      <c r="A24" s="236"/>
      <c r="C24" s="71"/>
      <c r="D24" s="71"/>
      <c r="E24" s="71"/>
      <c r="F24" s="11"/>
      <c r="G24" s="13"/>
      <c r="H24" s="72"/>
      <c r="J24" s="229"/>
      <c r="K24" s="229"/>
    </row>
    <row r="25" spans="1:11">
      <c r="A25" s="236"/>
      <c r="C25" s="71"/>
      <c r="D25" s="71"/>
      <c r="E25" s="71"/>
      <c r="F25" s="11"/>
      <c r="G25" s="13"/>
      <c r="H25" s="72"/>
      <c r="J25" s="229"/>
      <c r="K25" s="229"/>
    </row>
    <row r="26" spans="1:11">
      <c r="A26" s="71"/>
      <c r="C26" s="71"/>
      <c r="D26" s="71"/>
      <c r="E26" s="71"/>
      <c r="F26" s="11"/>
      <c r="G26" s="13"/>
      <c r="H26" s="72"/>
      <c r="J26" s="229"/>
      <c r="K26" s="229"/>
    </row>
    <row r="27" spans="1:11">
      <c r="A27" s="71"/>
      <c r="C27" s="71"/>
      <c r="D27" s="71"/>
      <c r="E27" s="71"/>
      <c r="F27" s="11"/>
      <c r="G27" s="13"/>
      <c r="H27" s="72"/>
    </row>
  </sheetData>
  <mergeCells count="1">
    <mergeCell ref="B16:E16"/>
  </mergeCells>
  <pageMargins left="0.78749999999999998" right="0.78749999999999998" top="1.05277777777778" bottom="1.05277777777778" header="0.78749999999999998" footer="0.78749999999999998"/>
  <pageSetup paperSize="9" scale="60" orientation="landscape" horizontalDpi="300" verticalDpi="300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14</vt:i4>
      </vt:variant>
      <vt:variant>
        <vt:lpstr>Nazwane zakresy</vt:lpstr>
      </vt:variant>
      <vt:variant>
        <vt:i4>4</vt:i4>
      </vt:variant>
    </vt:vector>
  </HeadingPairs>
  <TitlesOfParts>
    <vt:vector size="18" baseType="lpstr">
      <vt:lpstr>Część 1</vt:lpstr>
      <vt:lpstr>Czesc 2</vt:lpstr>
      <vt:lpstr>Czesc 3</vt:lpstr>
      <vt:lpstr>Czesc 4</vt:lpstr>
      <vt:lpstr>Czesc 5</vt:lpstr>
      <vt:lpstr>Czesc 6</vt:lpstr>
      <vt:lpstr>Czesc 7</vt:lpstr>
      <vt:lpstr>Czesc 8</vt:lpstr>
      <vt:lpstr>Czesc 9</vt:lpstr>
      <vt:lpstr>Czesc 10</vt:lpstr>
      <vt:lpstr>Czesc 11</vt:lpstr>
      <vt:lpstr>Czesc 12</vt:lpstr>
      <vt:lpstr>Czesc 13</vt:lpstr>
      <vt:lpstr>Czesc 14</vt:lpstr>
      <vt:lpstr>'Część 1'!Obszar_wydruku</vt:lpstr>
      <vt:lpstr>'Czesc 5'!Tytuły_wydruku</vt:lpstr>
      <vt:lpstr>'Czesc 7'!Tytuły_wydruku</vt:lpstr>
      <vt:lpstr>'Część 1'!Tytuły_wydruku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wuzdzilo</dc:creator>
  <dc:description/>
  <cp:lastModifiedBy>wuzdzilo</cp:lastModifiedBy>
  <cp:revision>85</cp:revision>
  <cp:lastPrinted>2024-03-28T12:31:11Z</cp:lastPrinted>
  <dcterms:created xsi:type="dcterms:W3CDTF">2016-03-03T20:52:41Z</dcterms:created>
  <dcterms:modified xsi:type="dcterms:W3CDTF">2024-05-27T19:35:19Z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