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85F2B34-6FB1-456A-B75F-7B83508F235F}" xr6:coauthVersionLast="36" xr6:coauthVersionMax="36" xr10:uidLastSave="{00000000-0000-0000-0000-000000000000}"/>
  <bookViews>
    <workbookView xWindow="0" yWindow="0" windowWidth="20025" windowHeight="8610" xr2:uid="{00000000-000D-0000-FFFF-FFFF00000000}"/>
  </bookViews>
  <sheets>
    <sheet name="Formularz rzeczowo-cen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7" i="1" l="1"/>
  <c r="N38" i="1"/>
  <c r="P38" i="1" s="1"/>
  <c r="O38" i="1"/>
  <c r="N39" i="1"/>
  <c r="P39" i="1" s="1"/>
  <c r="O39" i="1"/>
  <c r="N40" i="1"/>
  <c r="P40" i="1" s="1"/>
  <c r="O40" i="1"/>
  <c r="N37" i="1"/>
  <c r="P37" i="1" s="1"/>
  <c r="O31" i="1"/>
  <c r="N31" i="1"/>
  <c r="P31" i="1" s="1"/>
  <c r="N32" i="1"/>
  <c r="P32" i="1" s="1"/>
  <c r="O32" i="1"/>
  <c r="N33" i="1"/>
  <c r="P33" i="1" s="1"/>
  <c r="O33" i="1"/>
  <c r="O30" i="1"/>
  <c r="N30" i="1"/>
  <c r="P30" i="1" s="1"/>
  <c r="P34" i="1" s="1"/>
  <c r="N10" i="1"/>
  <c r="P10" i="1" s="1"/>
  <c r="N11" i="1"/>
  <c r="N12" i="1"/>
  <c r="N13" i="1"/>
  <c r="N14" i="1"/>
  <c r="N15" i="1"/>
  <c r="N16" i="1"/>
  <c r="N17" i="1"/>
  <c r="N18" i="1"/>
  <c r="P18" i="1" s="1"/>
  <c r="N19" i="1"/>
  <c r="N20" i="1"/>
  <c r="N21" i="1"/>
  <c r="N22" i="1"/>
  <c r="N23" i="1"/>
  <c r="N24" i="1"/>
  <c r="N25" i="1"/>
  <c r="N26" i="1"/>
  <c r="P26" i="1" s="1"/>
  <c r="N27" i="1"/>
  <c r="N9" i="1"/>
  <c r="N28" i="1" s="1"/>
  <c r="O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O27" i="1"/>
  <c r="P27" i="1"/>
  <c r="P9" i="1"/>
  <c r="P28" i="1" s="1"/>
  <c r="O9" i="1"/>
  <c r="N34" i="1" l="1"/>
  <c r="P41" i="1"/>
  <c r="N41" i="1"/>
</calcChain>
</file>

<file path=xl/sharedStrings.xml><?xml version="1.0" encoding="utf-8"?>
<sst xmlns="http://schemas.openxmlformats.org/spreadsheetml/2006/main" count="136" uniqueCount="124">
  <si>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</si>
  <si>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</si>
  <si>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</si>
  <si>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</si>
  <si>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</si>
  <si>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</si>
  <si>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>Planowane zużecie</t>
  </si>
  <si>
    <t xml:space="preserve"> oferowana cena jednostkowa netto [zł]</t>
  </si>
  <si>
    <t>łączna cena netto danej pozycji [zł],               [ kol.4x kol 5]</t>
  </si>
  <si>
    <t xml:space="preserve"> oferowana cena jednostkowa brutto [zł]</t>
  </si>
  <si>
    <t>łączna cena brutto danej pozycji [zł],               [ kol.4x kol 7]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</si>
  <si>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</si>
  <si>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</si>
  <si>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</si>
  <si>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</si>
  <si>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</si>
  <si>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</si>
  <si>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5183-2085</t>
  </si>
  <si>
    <t>Vial insert, 250 µL, pulled point glass, 100/pk Insert size: 5.6 x 31 mm</t>
  </si>
  <si>
    <t xml:space="preserve">wkładka o objętości 250 µl, pasująca do vialek szklanych 2 ml o numerze katalogowym 5182-0715  Lp. 19, stosowanych do autosamplerów firmy Agient </t>
  </si>
  <si>
    <t>100 szt w opakowaniu</t>
  </si>
  <si>
    <t>5080-8853</t>
  </si>
  <si>
    <t xml:space="preserve">Ferrule Graphite, 0,5 mm,  </t>
  </si>
  <si>
    <t>uszczelka grafitowa do montażu kolumn  o średnicy 0,25-0,32  mm po stronie dozownika, krótka</t>
  </si>
  <si>
    <t>10 szt w opakowaniu</t>
  </si>
  <si>
    <t>5062-3506</t>
  </si>
  <si>
    <t>uszczelka grafitowa do montażu kolumn  o średnicy 0,25-0,32  mm po stronie interface MS, długa</t>
  </si>
  <si>
    <t>Tuleja, średnica wewnętrzna 0,5 mm, wstępnie przygotowana do interfejsu MSD, 15% grafit/85% Vespel, kolumna 0,32 mm, zalecane linie transferowe Agilent GC/MS z nakrętką kolumny interfejsu MS,                    10 szt w opakowaniu</t>
  </si>
  <si>
    <t>5190-3165</t>
  </si>
  <si>
    <t>Ultra Inert Liner U, universal, Low PSI drop, low prss drop GW</t>
  </si>
  <si>
    <t>ultra obojętna dezaktywacja za pomocą waty szklanej umieszczonej wewnątrz</t>
  </si>
  <si>
    <t>Wkładka wlotowa, dzielona, ​​niski spadek ciśnienia, wata szklana                                    5 szt w opakowaniu</t>
  </si>
  <si>
    <t>5190-3163</t>
  </si>
  <si>
    <t>Ultra Inert Liner,UI,splitless,single taper,GW, 5/pk</t>
  </si>
  <si>
    <t>Wkładka wlotowa, bez podziału, pojedynczy stożek, wełna szklana, 5 szt w opakowaniu</t>
  </si>
  <si>
    <t>5183-4757-100</t>
  </si>
  <si>
    <t>11 mm Septa , Bleed/Temp Optimized Non-Stick</t>
  </si>
  <si>
    <t>septy do dozownika Split/Splittles</t>
  </si>
  <si>
    <t>Septa wlotowa, zoptymalizowana pod kątem upustu i temperatury (BTO), nieprzywierająca, 11 mm, 50 szt., do 5880, 5890, 4890, 6850, 6890, 7890 GC              100 szt w opakowaniu</t>
  </si>
  <si>
    <t>5181-3360</t>
  </si>
  <si>
    <t>Strzykawka , 10 µl do autosamplera G4514A</t>
  </si>
  <si>
    <t>FN23-26s/42/HP, Igła zwężająca się</t>
  </si>
  <si>
    <t>Kompatybilna z autosamplerem G4514A i 7683B firmy Agilent,  Strzykawka ALS, 10 µL, stała igła, 23-26s/42/stożek                            6 szt w opakowaniu</t>
  </si>
  <si>
    <t>G1099-20133</t>
  </si>
  <si>
    <t>Repeler insulator of Ion Source for 5975/5973</t>
  </si>
  <si>
    <r>
      <t>ceramiczna uszcz</t>
    </r>
    <r>
      <rPr>
        <sz val="11"/>
        <rFont val="Calibri"/>
        <family val="2"/>
        <charset val="238"/>
        <scheme val="minor"/>
      </rPr>
      <t>elka do detektora MS 5973 firmy Agilent</t>
    </r>
  </si>
  <si>
    <t>5080-8774</t>
  </si>
  <si>
    <t>Ferrule 1/4" Straight Vespel/Graghite 60%/40%</t>
  </si>
  <si>
    <t>ferula do montażu dozownika</t>
  </si>
  <si>
    <t>G7005-60061</t>
  </si>
  <si>
    <t xml:space="preserve">Filament, high temperature EI </t>
  </si>
  <si>
    <t>wysokotemperaturowe żródło jonów do kwadrupolowego detektora MS firmy Agilent</t>
  </si>
  <si>
    <t>5188-5367</t>
  </si>
  <si>
    <t>Gold Plated Inlet Seal with Washer</t>
  </si>
  <si>
    <t>złota podkładka do dozownika firmy Agilent</t>
  </si>
  <si>
    <t>Pozłacana uszczelka wlotu z podkładką</t>
  </si>
  <si>
    <t>Jet Fused Silica Capillary for 58-90</t>
  </si>
  <si>
    <t xml:space="preserve">Palnik do detektora płomieniowo-jonizacyjnego (FID)  firmy Agilent </t>
  </si>
  <si>
    <t>palnik strumieniowy, dopasowujący się, końcówka o średnicy wewnętrznej 0,011 cala, do kolumn kapilarnych</t>
  </si>
  <si>
    <t>Peak-05-3216-P</t>
  </si>
  <si>
    <t>Peak, Deioniser Bag (CFH)</t>
  </si>
  <si>
    <t>woreczki do dejonizacji wody w wytwornicy wodoru firmy PEAK</t>
  </si>
  <si>
    <t>1 szt</t>
  </si>
  <si>
    <t>RMSN-2</t>
  </si>
  <si>
    <t>Big Universal Trap, 1/8i fttgs, Nitrogen</t>
  </si>
  <si>
    <t>Filtr gazu nośnego (azot)</t>
  </si>
  <si>
    <t>Duża uniwersalna pułapka, azot, 1/8 cala, 250 psig</t>
  </si>
  <si>
    <t>5182-0715</t>
  </si>
  <si>
    <t>Certyfikowane vialki szklane, zakręcane, przezroczyste ze skalą i polem na opis,  12 x 32 mm, 9 mm średnica</t>
  </si>
  <si>
    <t>przeźroczyste, żeby pasowały do nich wkładki stożkowe Lp. 4 i nakrętki Lp. 20</t>
  </si>
  <si>
    <t>5185-5917-1000</t>
  </si>
  <si>
    <t>Certyfikowane nakrętki PP niebieskie do fiolek 2ml, (poz. 19), z septą biały PTFE/ Silikon czerwony; Septa Biały silikon/czerwony PTFE</t>
  </si>
  <si>
    <t>nakrętka z septą o średnicy 9 mm, dwuwarstwowa silicon/PTFE  , grubości 1,0 mm, 55° shore A</t>
  </si>
  <si>
    <t>1000 szt w opakowaniu</t>
  </si>
  <si>
    <t>5182-0837</t>
  </si>
  <si>
    <t>Vialki szklane do HS 20 ml, 75 mm x 22 mm
20 mL, z płaskim dnem, ze szkła bezbarwnego</t>
  </si>
  <si>
    <t>przeźroczyste, z płaskim dnem</t>
  </si>
  <si>
    <t>KX Syringe Filter, Nylon 25 µm, 0,45 µm</t>
  </si>
  <si>
    <t>filtry nylonowe , strzykawkowe</t>
  </si>
  <si>
    <t>500 szt w opakowaniu</t>
  </si>
  <si>
    <t>5060-9084</t>
  </si>
  <si>
    <t>Cond. Moisture trap 1/8 in</t>
  </si>
  <si>
    <t>Filtr gazu zatrzymujący wilgoć</t>
  </si>
  <si>
    <t>09 02 1780</t>
  </si>
  <si>
    <t>Septa Biały silikon/czerwony PTFE</t>
  </si>
  <si>
    <t>septa o średnicy 9 mm, dwuwarstwowa silicon/PTFE  , grubości 1,0 mm, 55° shore A</t>
  </si>
  <si>
    <t>100 szt. w opakowaniu</t>
  </si>
  <si>
    <t>20 03 0142</t>
  </si>
  <si>
    <t>Ultra Clean Closure: 20 mm , Aluminium Cap, plain, contre hole; Silicone transparent blu/PTFE white, 45° shore A, 3,0 mm</t>
  </si>
  <si>
    <t>LaPhaPack</t>
  </si>
  <si>
    <t>20 09 0796</t>
  </si>
  <si>
    <t>Vialki szklane do HS 20 ml, 75.5 mm x 22.5 mm
20 mL, ze szkła bezbarwnego</t>
  </si>
  <si>
    <t>vialki przeźroczyste, z płaskim dnem</t>
  </si>
  <si>
    <t>20 01 0408</t>
  </si>
  <si>
    <t xml:space="preserve">20 mm , Aluminium Cap, plain, contre hole; </t>
  </si>
  <si>
    <t>Headspace Cap* Aluminum clean</t>
  </si>
  <si>
    <t>końcówki muszą pasować do pipet Eppendorf, Brand i HTL</t>
  </si>
  <si>
    <t>końcówki do pipet uniwersalne OMNITRIP 1000 µl, niesterylne,</t>
  </si>
  <si>
    <t>niebieskie , przeźroczyste, długość 83 mm, średnica nasady zewnętrzna 9 mm, wewnętrzna 8 mm</t>
  </si>
  <si>
    <t xml:space="preserve">250 szt. w opakowaniu </t>
  </si>
  <si>
    <t>końcówki do pipet uniwersalne OMNITRIP 200 µl, niesterylne,</t>
  </si>
  <si>
    <t xml:space="preserve">1000 szt. w opakowaniu </t>
  </si>
  <si>
    <t xml:space="preserve">200 szt. w opakowaniu </t>
  </si>
  <si>
    <t xml:space="preserve">100 szt. w opakowaniu </t>
  </si>
  <si>
    <t>Osoba do kontaktu  z Zamawiającym w trakcie realizacji zamówienia: ……………………………………………………… tel:…………… e-mail:……………………………….</t>
  </si>
  <si>
    <t>żółte , przeźroczyste, długość 50 mm, średnica nasady zewnętrzna 7 mm, wewnętrzna 5 mm</t>
  </si>
  <si>
    <t>przeźroczyste, długość 160 mm, średnica nasady zewnętrzna 12 mm, wewnętrzna 9 mm</t>
  </si>
  <si>
    <t xml:space="preserve"> przeźroczyste, długość 157 mm, średnica nasady zewnętrzna 19 mm, wewnętrzna 15 mm</t>
  </si>
  <si>
    <t>Grupa I: Drobny sprzęt eksploatacyjny kompatybilny z aparaturą firmy Agilent (do chromatografii)</t>
  </si>
  <si>
    <t>Grupa II: septy i kapsle</t>
  </si>
  <si>
    <t>Grupa III: tipsy</t>
  </si>
  <si>
    <t>5200-0176</t>
  </si>
  <si>
    <t>Suma pozycji 1-19 (netto)</t>
  </si>
  <si>
    <t>Suma pozycji 1-19 (brutto)</t>
  </si>
  <si>
    <t>Suma pozycji 20-23 (netto)</t>
  </si>
  <si>
    <t>Suma pozycji 20-23 (brutto)</t>
  </si>
  <si>
    <t>Końcówki do pipet BRAND, 500-5000ul, niesterylne</t>
  </si>
  <si>
    <t>Końcówki do pipet BRAND, 1000-10000ul, niesterylne</t>
  </si>
  <si>
    <t>Suma pozycji 24-27 (netto)</t>
  </si>
  <si>
    <t>Suma pozycji 24-27 (brutto)</t>
  </si>
  <si>
    <t>COL12915-91</t>
  </si>
  <si>
    <t>Załącznik nr 2</t>
  </si>
  <si>
    <t xml:space="preserve"> Ja niżej podpisany, oferuję realizację   przedmiotu zamówienia tj. dostawę drobnego sprzętu eksploatacyjnego do badań laboratoryjnych w grupie ......................................,  wg  poniższego formularza rzeczowo-cenowego 
oraz zgodnie z SWZ w terminie 12 miesięcy od daty podpisania umowy.</t>
  </si>
  <si>
    <t>Formularz rzeczowo-cenowy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</si>
</sst>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Tahoma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/>
    </xf>
    <xf numFmtId="0" fontId="10" fillId="0" borderId="4" xfId="0" applyNumberFormat="1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3" xfId="0" applyBorder="1" applyAlignment="1">
      <alignment horizont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4" borderId="0" xfId="0" applyFont="1" applyFill="1" applyBorder="1" applyAlignment="1">
      <alignment horizontal="left" vertical="center"/>
    </xf>
    <xf numFmtId="2" fontId="0" fillId="4" borderId="0" xfId="0" applyNumberFormat="1" applyFill="1"/>
    <xf numFmtId="0" fontId="1" fillId="4" borderId="3" xfId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2" fontId="0" fillId="0" borderId="3" xfId="0" applyNumberFormat="1" applyBorder="1"/>
    <xf numFmtId="0" fontId="12" fillId="0" borderId="3" xfId="0" applyFont="1" applyBorder="1" applyAlignment="1">
      <alignment horizontal="center" vertical="center" wrapText="1"/>
    </xf>
    <xf numFmtId="0" fontId="12" fillId="6" borderId="3" xfId="2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3" xfId="0" applyFont="1" applyFill="1" applyBorder="1"/>
    <xf numFmtId="0" fontId="12" fillId="0" borderId="3" xfId="0" applyFont="1" applyBorder="1" applyAlignment="1">
      <alignment vertical="center"/>
    </xf>
    <xf numFmtId="0" fontId="12" fillId="0" borderId="3" xfId="0" applyFont="1" applyBorder="1"/>
    <xf numFmtId="2" fontId="12" fillId="0" borderId="3" xfId="0" applyNumberFormat="1" applyFont="1" applyBorder="1"/>
    <xf numFmtId="0" fontId="12" fillId="0" borderId="4" xfId="0" applyFont="1" applyBorder="1"/>
    <xf numFmtId="0" fontId="12" fillId="0" borderId="3" xfId="0" applyFont="1" applyBorder="1" applyAlignment="1">
      <alignment wrapText="1"/>
    </xf>
    <xf numFmtId="0" fontId="0" fillId="0" borderId="0" xfId="0" applyFill="1" applyAlignment="1">
      <alignment horizontal="left" vertical="center"/>
    </xf>
    <xf numFmtId="0" fontId="0" fillId="0" borderId="3" xfId="0" applyFill="1" applyBorder="1" applyAlignment="1">
      <alignment vertical="center"/>
    </xf>
    <xf numFmtId="2" fontId="0" fillId="0" borderId="3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3" xfId="0" applyFont="1" applyFill="1" applyBorder="1" applyAlignment="1">
      <alignment horizontal="right"/>
    </xf>
    <xf numFmtId="164" fontId="12" fillId="0" borderId="3" xfId="0" applyNumberFormat="1" applyFont="1" applyFill="1" applyBorder="1"/>
    <xf numFmtId="165" fontId="12" fillId="0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3" xfId="0" applyFont="1" applyBorder="1" applyAlignment="1"/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0" fillId="0" borderId="0" xfId="0" applyFill="1" applyBorder="1"/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/>
    </xf>
    <xf numFmtId="164" fontId="11" fillId="0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center" vertical="center"/>
    </xf>
    <xf numFmtId="165" fontId="15" fillId="0" borderId="3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4" borderId="13" xfId="0" applyFill="1" applyBorder="1"/>
    <xf numFmtId="0" fontId="0" fillId="4" borderId="4" xfId="0" applyFill="1" applyBorder="1" applyAlignment="1">
      <alignment horizontal="center"/>
    </xf>
    <xf numFmtId="0" fontId="1" fillId="4" borderId="13" xfId="1" applyFill="1" applyBorder="1" applyAlignment="1">
      <alignment horizontal="center" vertical="center" wrapText="1"/>
    </xf>
    <xf numFmtId="0" fontId="0" fillId="4" borderId="13" xfId="0" applyFill="1" applyBorder="1" applyAlignment="1">
      <alignment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11" fillId="0" borderId="8" xfId="0" applyFont="1" applyBorder="1" applyAlignment="1">
      <alignment horizontal="center" vertical="center" wrapText="1"/>
    </xf>
    <xf numFmtId="0" fontId="16" fillId="0" borderId="3" xfId="0" applyFont="1" applyBorder="1"/>
    <xf numFmtId="0" fontId="0" fillId="0" borderId="0" xfId="0" applyFill="1" applyAlignment="1">
      <alignment horizontal="center" vertical="center"/>
    </xf>
    <xf numFmtId="0" fontId="3" fillId="4" borderId="0" xfId="0" applyFont="1" applyFill="1" applyAlignment="1"/>
    <xf numFmtId="0" fontId="3" fillId="4" borderId="13" xfId="0" applyFont="1" applyFill="1" applyBorder="1" applyAlignment="1"/>
    <xf numFmtId="0" fontId="17" fillId="4" borderId="13" xfId="0" applyFont="1" applyFill="1" applyBorder="1" applyAlignment="1"/>
    <xf numFmtId="165" fontId="0" fillId="0" borderId="3" xfId="0" applyNumberFormat="1" applyBorder="1" applyAlignment="1">
      <alignment horizontal="center" vertical="center"/>
    </xf>
    <xf numFmtId="165" fontId="0" fillId="5" borderId="9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165" fontId="0" fillId="5" borderId="7" xfId="0" applyNumberFormat="1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zoomScale="80" zoomScaleNormal="80" workbookViewId="0">
      <selection activeCell="J6" sqref="J6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style="2" customWidth="1"/>
    <col min="5" max="5" width="11" hidden="1" customWidth="1"/>
    <col min="6" max="6" width="12.7109375" hidden="1" customWidth="1"/>
    <col min="7" max="7" width="14" hidden="1" customWidth="1"/>
    <col min="8" max="8" width="12.42578125" hidden="1" customWidth="1"/>
    <col min="9" max="9" width="15.42578125" hidden="1" customWidth="1"/>
    <col min="10" max="10" width="33.140625" style="3" customWidth="1"/>
    <col min="11" max="11" width="43.7109375" style="4" customWidth="1"/>
    <col min="12" max="12" width="15.140625" style="5" customWidth="1"/>
    <col min="13" max="13" width="13" style="5" customWidth="1"/>
    <col min="14" max="14" width="16.42578125" style="5" customWidth="1"/>
    <col min="15" max="16" width="12.5703125" style="5" customWidth="1"/>
  </cols>
  <sheetData>
    <row r="1" spans="1:17" ht="50.25" customHeight="1" x14ac:dyDescent="0.4">
      <c r="A1" s="131" t="s">
        <v>123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</row>
    <row r="2" spans="1:17" ht="18" x14ac:dyDescent="0.25">
      <c r="A2" s="6"/>
      <c r="B2" s="7" t="s">
        <v>0</v>
      </c>
      <c r="C2" s="7"/>
      <c r="D2" s="8"/>
      <c r="G2" s="9"/>
      <c r="O2" s="5" t="s">
        <v>121</v>
      </c>
    </row>
    <row r="4" spans="1:17" ht="84.6" customHeight="1" x14ac:dyDescent="0.25">
      <c r="A4" s="128" t="s">
        <v>122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10"/>
    </row>
    <row r="5" spans="1:17" ht="18.75" x14ac:dyDescent="0.3">
      <c r="A5" s="129" t="s">
        <v>1</v>
      </c>
      <c r="B5" s="129"/>
      <c r="C5" s="129"/>
      <c r="D5" s="129"/>
      <c r="E5" s="129"/>
      <c r="F5" s="129"/>
      <c r="G5" s="129"/>
    </row>
    <row r="6" spans="1:17" ht="77.45" customHeight="1" x14ac:dyDescent="0.25">
      <c r="A6" s="10" t="s">
        <v>2</v>
      </c>
      <c r="B6" s="11" t="s">
        <v>3</v>
      </c>
      <c r="C6" s="12" t="s">
        <v>4</v>
      </c>
      <c r="D6" s="11" t="s">
        <v>5</v>
      </c>
      <c r="E6" s="13" t="s">
        <v>6</v>
      </c>
      <c r="F6" s="14" t="s">
        <v>7</v>
      </c>
      <c r="G6" s="15" t="s">
        <v>8</v>
      </c>
      <c r="H6" s="16" t="s">
        <v>9</v>
      </c>
      <c r="I6" s="16" t="s">
        <v>10</v>
      </c>
      <c r="J6" s="17" t="s">
        <v>11</v>
      </c>
      <c r="K6" s="17" t="s">
        <v>12</v>
      </c>
      <c r="L6" s="123" t="s">
        <v>13</v>
      </c>
      <c r="M6" s="14" t="s">
        <v>7</v>
      </c>
      <c r="N6" s="18" t="s">
        <v>14</v>
      </c>
      <c r="O6" s="16" t="s">
        <v>9</v>
      </c>
      <c r="P6" s="17" t="s">
        <v>15</v>
      </c>
    </row>
    <row r="7" spans="1:17" ht="18" customHeight="1" x14ac:dyDescent="0.25">
      <c r="A7" s="19">
        <v>1</v>
      </c>
      <c r="B7" s="19">
        <v>2</v>
      </c>
      <c r="C7" s="19"/>
      <c r="D7" s="19">
        <v>3</v>
      </c>
      <c r="E7" s="20">
        <v>4</v>
      </c>
      <c r="F7" s="21">
        <v>5</v>
      </c>
      <c r="G7" s="22">
        <v>6</v>
      </c>
      <c r="H7" s="21">
        <v>7</v>
      </c>
      <c r="I7" s="23">
        <v>8</v>
      </c>
      <c r="J7" s="24">
        <v>4</v>
      </c>
      <c r="K7" s="25">
        <v>5</v>
      </c>
      <c r="L7" s="26">
        <v>6</v>
      </c>
      <c r="M7" s="25">
        <v>7</v>
      </c>
      <c r="N7" s="25">
        <v>8</v>
      </c>
      <c r="O7" s="25">
        <v>9</v>
      </c>
      <c r="P7" s="27">
        <v>10</v>
      </c>
    </row>
    <row r="8" spans="1:17" x14ac:dyDescent="0.25">
      <c r="A8" s="29"/>
      <c r="B8" s="30"/>
      <c r="C8" s="30"/>
      <c r="D8" s="42" t="s">
        <v>108</v>
      </c>
      <c r="E8" s="30"/>
      <c r="F8" s="43"/>
      <c r="G8" s="30"/>
      <c r="H8" s="30"/>
      <c r="I8" s="30"/>
      <c r="J8" s="44"/>
      <c r="K8" s="45"/>
      <c r="L8" s="46"/>
      <c r="M8" s="47"/>
      <c r="N8" s="47"/>
      <c r="O8" s="47"/>
      <c r="P8" s="47"/>
    </row>
    <row r="9" spans="1:17" ht="74.45" customHeight="1" x14ac:dyDescent="0.25">
      <c r="A9" s="31">
        <v>1</v>
      </c>
      <c r="B9" s="48" t="s">
        <v>17</v>
      </c>
      <c r="C9" s="48"/>
      <c r="D9" s="49" t="s">
        <v>18</v>
      </c>
      <c r="E9" s="34"/>
      <c r="F9" s="50"/>
      <c r="G9" s="34"/>
      <c r="H9" s="34"/>
      <c r="I9" s="35"/>
      <c r="J9" s="51" t="s">
        <v>19</v>
      </c>
      <c r="K9" s="32" t="s">
        <v>20</v>
      </c>
      <c r="L9" s="36">
        <v>50</v>
      </c>
      <c r="M9" s="37"/>
      <c r="N9" s="119">
        <f>L9*M9</f>
        <v>0</v>
      </c>
      <c r="O9" s="117">
        <f>ROUND(M9*1.23,2)</f>
        <v>0</v>
      </c>
      <c r="P9" s="117">
        <f>ROUND(N9*1.23,2)</f>
        <v>0</v>
      </c>
    </row>
    <row r="10" spans="1:17" ht="43.9" customHeight="1" x14ac:dyDescent="0.25">
      <c r="A10" s="31">
        <v>2</v>
      </c>
      <c r="B10" s="52" t="s">
        <v>21</v>
      </c>
      <c r="C10" s="52"/>
      <c r="D10" s="53" t="s">
        <v>22</v>
      </c>
      <c r="E10" s="34"/>
      <c r="F10" s="50"/>
      <c r="G10" s="34"/>
      <c r="H10" s="34"/>
      <c r="I10" s="35"/>
      <c r="J10" s="36" t="s">
        <v>23</v>
      </c>
      <c r="K10" s="32" t="s">
        <v>24</v>
      </c>
      <c r="L10" s="36">
        <v>1</v>
      </c>
      <c r="M10" s="37"/>
      <c r="N10" s="119">
        <f t="shared" ref="N10:N27" si="0">L10*M10</f>
        <v>0</v>
      </c>
      <c r="O10" s="117">
        <f t="shared" ref="O10:O27" si="1">ROUND(M10*1.23,2)</f>
        <v>0</v>
      </c>
      <c r="P10" s="117">
        <f t="shared" ref="P10:P27" si="2">ROUND(N10*1.23,2)</f>
        <v>0</v>
      </c>
    </row>
    <row r="11" spans="1:17" ht="78" customHeight="1" x14ac:dyDescent="0.25">
      <c r="A11" s="31">
        <v>3</v>
      </c>
      <c r="B11" s="52" t="s">
        <v>25</v>
      </c>
      <c r="C11" s="52"/>
      <c r="D11" s="54" t="s">
        <v>22</v>
      </c>
      <c r="E11" s="34"/>
      <c r="F11" s="50"/>
      <c r="G11" s="34"/>
      <c r="H11" s="34"/>
      <c r="I11" s="35"/>
      <c r="J11" s="36" t="s">
        <v>26</v>
      </c>
      <c r="K11" s="32" t="s">
        <v>27</v>
      </c>
      <c r="L11" s="36">
        <v>1</v>
      </c>
      <c r="M11" s="37"/>
      <c r="N11" s="119">
        <f t="shared" si="0"/>
        <v>0</v>
      </c>
      <c r="O11" s="117">
        <f t="shared" si="1"/>
        <v>0</v>
      </c>
      <c r="P11" s="117">
        <f t="shared" si="2"/>
        <v>0</v>
      </c>
    </row>
    <row r="12" spans="1:17" ht="49.9" customHeight="1" x14ac:dyDescent="0.25">
      <c r="A12" s="31">
        <v>4</v>
      </c>
      <c r="B12" s="48" t="s">
        <v>28</v>
      </c>
      <c r="C12" s="48"/>
      <c r="D12" s="53" t="s">
        <v>29</v>
      </c>
      <c r="E12" s="34"/>
      <c r="F12" s="50"/>
      <c r="G12" s="34"/>
      <c r="H12" s="34"/>
      <c r="I12" s="35"/>
      <c r="J12" s="36" t="s">
        <v>30</v>
      </c>
      <c r="K12" s="32" t="s">
        <v>31</v>
      </c>
      <c r="L12" s="36">
        <v>1</v>
      </c>
      <c r="M12" s="37"/>
      <c r="N12" s="119">
        <f t="shared" si="0"/>
        <v>0</v>
      </c>
      <c r="O12" s="117">
        <f t="shared" si="1"/>
        <v>0</v>
      </c>
      <c r="P12" s="117">
        <f t="shared" si="2"/>
        <v>0</v>
      </c>
    </row>
    <row r="13" spans="1:17" ht="47.45" customHeight="1" x14ac:dyDescent="0.25">
      <c r="A13" s="31">
        <v>5</v>
      </c>
      <c r="B13" s="34" t="s">
        <v>32</v>
      </c>
      <c r="C13" s="34"/>
      <c r="D13" s="32" t="s">
        <v>33</v>
      </c>
      <c r="E13" s="34"/>
      <c r="F13" s="50"/>
      <c r="G13" s="34"/>
      <c r="H13" s="34"/>
      <c r="I13" s="35"/>
      <c r="J13" s="36" t="s">
        <v>30</v>
      </c>
      <c r="K13" s="32" t="s">
        <v>34</v>
      </c>
      <c r="L13" s="36">
        <v>4</v>
      </c>
      <c r="M13" s="37"/>
      <c r="N13" s="119">
        <f t="shared" si="0"/>
        <v>0</v>
      </c>
      <c r="O13" s="117">
        <f t="shared" si="1"/>
        <v>0</v>
      </c>
      <c r="P13" s="117">
        <f t="shared" si="2"/>
        <v>0</v>
      </c>
    </row>
    <row r="14" spans="1:17" ht="60" customHeight="1" x14ac:dyDescent="0.25">
      <c r="A14" s="31">
        <v>6</v>
      </c>
      <c r="B14" s="33" t="s">
        <v>35</v>
      </c>
      <c r="C14" s="34"/>
      <c r="D14" s="39" t="s">
        <v>36</v>
      </c>
      <c r="E14" s="34"/>
      <c r="F14" s="50"/>
      <c r="G14" s="34"/>
      <c r="H14" s="34"/>
      <c r="I14" s="35"/>
      <c r="J14" s="36" t="s">
        <v>37</v>
      </c>
      <c r="K14" s="32" t="s">
        <v>38</v>
      </c>
      <c r="L14" s="36">
        <v>1</v>
      </c>
      <c r="M14" s="37"/>
      <c r="N14" s="119">
        <f t="shared" si="0"/>
        <v>0</v>
      </c>
      <c r="O14" s="117">
        <f t="shared" si="1"/>
        <v>0</v>
      </c>
      <c r="P14" s="117">
        <f t="shared" si="2"/>
        <v>0</v>
      </c>
    </row>
    <row r="15" spans="1:17" ht="56.45" customHeight="1" x14ac:dyDescent="0.25">
      <c r="A15" s="31">
        <v>7</v>
      </c>
      <c r="B15" s="48" t="s">
        <v>39</v>
      </c>
      <c r="C15" s="48"/>
      <c r="D15" s="54" t="s">
        <v>40</v>
      </c>
      <c r="E15" s="34"/>
      <c r="F15" s="50"/>
      <c r="G15" s="34"/>
      <c r="H15" s="34"/>
      <c r="I15" s="35"/>
      <c r="J15" s="36" t="s">
        <v>41</v>
      </c>
      <c r="K15" s="49" t="s">
        <v>42</v>
      </c>
      <c r="L15" s="36">
        <v>3</v>
      </c>
      <c r="M15" s="37"/>
      <c r="N15" s="119">
        <f t="shared" si="0"/>
        <v>0</v>
      </c>
      <c r="O15" s="117">
        <f t="shared" si="1"/>
        <v>0</v>
      </c>
      <c r="P15" s="117">
        <f t="shared" si="2"/>
        <v>0</v>
      </c>
    </row>
    <row r="16" spans="1:17" ht="42" customHeight="1" x14ac:dyDescent="0.25">
      <c r="A16" s="31">
        <v>8</v>
      </c>
      <c r="B16" s="33" t="s">
        <v>43</v>
      </c>
      <c r="C16" s="33"/>
      <c r="D16" s="33" t="s">
        <v>44</v>
      </c>
      <c r="E16" s="34"/>
      <c r="F16" s="50"/>
      <c r="G16" s="34"/>
      <c r="H16" s="34"/>
      <c r="I16" s="35"/>
      <c r="J16" s="36" t="s">
        <v>45</v>
      </c>
      <c r="K16" s="32"/>
      <c r="L16" s="36">
        <v>1</v>
      </c>
      <c r="M16" s="37"/>
      <c r="N16" s="119">
        <f t="shared" si="0"/>
        <v>0</v>
      </c>
      <c r="O16" s="117">
        <f t="shared" si="1"/>
        <v>0</v>
      </c>
      <c r="P16" s="117">
        <f t="shared" si="2"/>
        <v>0</v>
      </c>
    </row>
    <row r="17" spans="1:17" ht="34.15" customHeight="1" x14ac:dyDescent="0.25">
      <c r="A17" s="31">
        <v>9</v>
      </c>
      <c r="B17" s="33" t="s">
        <v>46</v>
      </c>
      <c r="C17" s="33"/>
      <c r="D17" s="53" t="s">
        <v>47</v>
      </c>
      <c r="E17" s="34"/>
      <c r="F17" s="50"/>
      <c r="G17" s="34"/>
      <c r="H17" s="34"/>
      <c r="I17" s="35"/>
      <c r="J17" s="53" t="s">
        <v>48</v>
      </c>
      <c r="K17" s="32" t="s">
        <v>24</v>
      </c>
      <c r="L17" s="36">
        <v>1</v>
      </c>
      <c r="M17" s="37"/>
      <c r="N17" s="119">
        <f t="shared" si="0"/>
        <v>0</v>
      </c>
      <c r="O17" s="117">
        <f t="shared" si="1"/>
        <v>0</v>
      </c>
      <c r="P17" s="117">
        <f t="shared" si="2"/>
        <v>0</v>
      </c>
    </row>
    <row r="18" spans="1:17" ht="42" customHeight="1" x14ac:dyDescent="0.25">
      <c r="A18" s="31">
        <v>10</v>
      </c>
      <c r="B18" s="33" t="s">
        <v>49</v>
      </c>
      <c r="C18" s="34"/>
      <c r="D18" s="53" t="s">
        <v>50</v>
      </c>
      <c r="E18" s="34"/>
      <c r="F18" s="50"/>
      <c r="G18" s="34"/>
      <c r="H18" s="34"/>
      <c r="I18" s="35"/>
      <c r="J18" s="36" t="s">
        <v>51</v>
      </c>
      <c r="K18" s="32"/>
      <c r="L18" s="36">
        <v>4</v>
      </c>
      <c r="M18" s="37"/>
      <c r="N18" s="119">
        <f t="shared" si="0"/>
        <v>0</v>
      </c>
      <c r="O18" s="117">
        <f t="shared" si="1"/>
        <v>0</v>
      </c>
      <c r="P18" s="117">
        <f t="shared" si="2"/>
        <v>0</v>
      </c>
    </row>
    <row r="19" spans="1:17" ht="32.450000000000003" customHeight="1" x14ac:dyDescent="0.25">
      <c r="A19" s="31">
        <v>11</v>
      </c>
      <c r="B19" s="33" t="s">
        <v>52</v>
      </c>
      <c r="C19" s="34"/>
      <c r="D19" s="33" t="s">
        <v>53</v>
      </c>
      <c r="E19" s="34"/>
      <c r="F19" s="50"/>
      <c r="G19" s="34"/>
      <c r="H19" s="34"/>
      <c r="I19" s="35"/>
      <c r="J19" s="36" t="s">
        <v>54</v>
      </c>
      <c r="K19" s="55" t="s">
        <v>55</v>
      </c>
      <c r="L19" s="36">
        <v>1</v>
      </c>
      <c r="M19" s="37"/>
      <c r="N19" s="119">
        <f t="shared" si="0"/>
        <v>0</v>
      </c>
      <c r="O19" s="117">
        <f t="shared" si="1"/>
        <v>0</v>
      </c>
      <c r="P19" s="117">
        <f t="shared" si="2"/>
        <v>0</v>
      </c>
    </row>
    <row r="20" spans="1:17" ht="40.9" customHeight="1" x14ac:dyDescent="0.25">
      <c r="A20" s="31">
        <v>12</v>
      </c>
      <c r="B20" s="56" t="s">
        <v>111</v>
      </c>
      <c r="C20" s="57"/>
      <c r="D20" s="58" t="s">
        <v>56</v>
      </c>
      <c r="E20" s="59"/>
      <c r="F20" s="60"/>
      <c r="G20" s="59"/>
      <c r="H20" s="59"/>
      <c r="I20" s="61"/>
      <c r="J20" s="51" t="s">
        <v>57</v>
      </c>
      <c r="K20" s="62" t="s">
        <v>58</v>
      </c>
      <c r="L20" s="36">
        <v>1</v>
      </c>
      <c r="M20" s="37"/>
      <c r="N20" s="119">
        <f t="shared" si="0"/>
        <v>0</v>
      </c>
      <c r="O20" s="117">
        <f t="shared" si="1"/>
        <v>0</v>
      </c>
      <c r="P20" s="117">
        <f t="shared" si="2"/>
        <v>0</v>
      </c>
    </row>
    <row r="21" spans="1:17" ht="31.15" customHeight="1" x14ac:dyDescent="0.25">
      <c r="A21" s="31">
        <v>13</v>
      </c>
      <c r="B21" s="63" t="s">
        <v>59</v>
      </c>
      <c r="C21" s="48"/>
      <c r="D21" s="64" t="s">
        <v>60</v>
      </c>
      <c r="E21" s="34"/>
      <c r="F21" s="50"/>
      <c r="G21" s="34"/>
      <c r="H21" s="34"/>
      <c r="I21" s="35"/>
      <c r="J21" s="36" t="s">
        <v>61</v>
      </c>
      <c r="K21" s="32" t="s">
        <v>62</v>
      </c>
      <c r="L21" s="36">
        <v>5</v>
      </c>
      <c r="M21" s="37"/>
      <c r="N21" s="119">
        <f t="shared" si="0"/>
        <v>0</v>
      </c>
      <c r="O21" s="117">
        <f t="shared" si="1"/>
        <v>0</v>
      </c>
      <c r="P21" s="117">
        <f t="shared" si="2"/>
        <v>0</v>
      </c>
    </row>
    <row r="22" spans="1:17" ht="38.450000000000003" customHeight="1" x14ac:dyDescent="0.25">
      <c r="A22" s="31">
        <v>14</v>
      </c>
      <c r="B22" s="33" t="s">
        <v>63</v>
      </c>
      <c r="C22" s="33"/>
      <c r="D22" s="33" t="s">
        <v>64</v>
      </c>
      <c r="E22" s="33"/>
      <c r="F22" s="65"/>
      <c r="G22" s="33"/>
      <c r="H22" s="33"/>
      <c r="I22" s="66"/>
      <c r="J22" s="36" t="s">
        <v>65</v>
      </c>
      <c r="K22" s="67" t="s">
        <v>66</v>
      </c>
      <c r="L22" s="36">
        <v>1</v>
      </c>
      <c r="M22" s="37"/>
      <c r="N22" s="119">
        <f t="shared" si="0"/>
        <v>0</v>
      </c>
      <c r="O22" s="117">
        <f t="shared" si="1"/>
        <v>0</v>
      </c>
      <c r="P22" s="117">
        <f t="shared" si="2"/>
        <v>0</v>
      </c>
    </row>
    <row r="23" spans="1:17" ht="45" customHeight="1" x14ac:dyDescent="0.25">
      <c r="A23" s="31">
        <v>15</v>
      </c>
      <c r="B23" s="56" t="s">
        <v>67</v>
      </c>
      <c r="C23" s="56"/>
      <c r="D23" s="54" t="s">
        <v>68</v>
      </c>
      <c r="E23" s="68"/>
      <c r="F23" s="69"/>
      <c r="G23" s="70"/>
      <c r="H23" s="59"/>
      <c r="I23" s="61"/>
      <c r="J23" s="51" t="s">
        <v>69</v>
      </c>
      <c r="K23" s="49" t="s">
        <v>20</v>
      </c>
      <c r="L23" s="36">
        <v>1</v>
      </c>
      <c r="M23" s="37"/>
      <c r="N23" s="119">
        <f t="shared" si="0"/>
        <v>0</v>
      </c>
      <c r="O23" s="117">
        <f t="shared" si="1"/>
        <v>0</v>
      </c>
      <c r="P23" s="117">
        <f t="shared" si="2"/>
        <v>0</v>
      </c>
    </row>
    <row r="24" spans="1:17" ht="60" customHeight="1" x14ac:dyDescent="0.25">
      <c r="A24" s="31">
        <v>16</v>
      </c>
      <c r="B24" s="56" t="s">
        <v>70</v>
      </c>
      <c r="C24" s="56"/>
      <c r="D24" s="54" t="s">
        <v>71</v>
      </c>
      <c r="E24" s="68"/>
      <c r="F24" s="69"/>
      <c r="G24" s="70"/>
      <c r="H24" s="59"/>
      <c r="I24" s="61"/>
      <c r="J24" s="51" t="s">
        <v>72</v>
      </c>
      <c r="K24" s="49" t="s">
        <v>73</v>
      </c>
      <c r="L24" s="36">
        <v>1</v>
      </c>
      <c r="M24" s="37"/>
      <c r="N24" s="119">
        <f t="shared" si="0"/>
        <v>0</v>
      </c>
      <c r="O24" s="117">
        <f t="shared" si="1"/>
        <v>0</v>
      </c>
      <c r="P24" s="117">
        <f t="shared" si="2"/>
        <v>0</v>
      </c>
    </row>
    <row r="25" spans="1:17" ht="59.25" customHeight="1" x14ac:dyDescent="0.25">
      <c r="A25" s="31">
        <v>17</v>
      </c>
      <c r="B25" s="71" t="s">
        <v>74</v>
      </c>
      <c r="C25" s="71"/>
      <c r="D25" s="71" t="s">
        <v>75</v>
      </c>
      <c r="E25" s="68"/>
      <c r="F25" s="69"/>
      <c r="G25" s="70"/>
      <c r="H25" s="59"/>
      <c r="I25" s="61"/>
      <c r="J25" s="51" t="s">
        <v>76</v>
      </c>
      <c r="K25" s="49" t="s">
        <v>20</v>
      </c>
      <c r="L25" s="36">
        <v>1</v>
      </c>
      <c r="M25" s="37"/>
      <c r="N25" s="119">
        <f t="shared" si="0"/>
        <v>0</v>
      </c>
      <c r="O25" s="117">
        <f t="shared" si="1"/>
        <v>0</v>
      </c>
      <c r="P25" s="117">
        <f t="shared" si="2"/>
        <v>0</v>
      </c>
    </row>
    <row r="26" spans="1:17" ht="16.899999999999999" customHeight="1" x14ac:dyDescent="0.25">
      <c r="A26" s="31">
        <v>18</v>
      </c>
      <c r="B26" s="59" t="s">
        <v>120</v>
      </c>
      <c r="C26" s="59"/>
      <c r="D26" s="72" t="s">
        <v>77</v>
      </c>
      <c r="E26" s="59"/>
      <c r="F26" s="59"/>
      <c r="G26" s="59"/>
      <c r="H26" s="59"/>
      <c r="I26" s="59"/>
      <c r="J26" s="59" t="s">
        <v>78</v>
      </c>
      <c r="K26" s="49" t="s">
        <v>79</v>
      </c>
      <c r="L26" s="38">
        <v>7</v>
      </c>
      <c r="M26" s="37"/>
      <c r="N26" s="119">
        <f t="shared" si="0"/>
        <v>0</v>
      </c>
      <c r="O26" s="117">
        <f t="shared" si="1"/>
        <v>0</v>
      </c>
      <c r="P26" s="117">
        <f t="shared" si="2"/>
        <v>0</v>
      </c>
    </row>
    <row r="27" spans="1:17" ht="16.899999999999999" customHeight="1" x14ac:dyDescent="0.25">
      <c r="A27" s="31">
        <v>19</v>
      </c>
      <c r="B27" s="112" t="s">
        <v>80</v>
      </c>
      <c r="C27" s="112"/>
      <c r="D27" s="112" t="s">
        <v>81</v>
      </c>
      <c r="E27" s="59"/>
      <c r="F27" s="59"/>
      <c r="G27" s="59"/>
      <c r="H27" s="59"/>
      <c r="I27" s="59"/>
      <c r="J27" s="62" t="s">
        <v>82</v>
      </c>
      <c r="K27" s="49"/>
      <c r="L27" s="73">
        <v>1</v>
      </c>
      <c r="M27" s="74"/>
      <c r="N27" s="119">
        <f t="shared" si="0"/>
        <v>0</v>
      </c>
      <c r="O27" s="117">
        <f t="shared" si="1"/>
        <v>0</v>
      </c>
      <c r="P27" s="117">
        <f t="shared" si="2"/>
        <v>0</v>
      </c>
    </row>
    <row r="28" spans="1:17" ht="43.15" customHeight="1" thickBot="1" x14ac:dyDescent="0.3">
      <c r="J28" s="130" t="s">
        <v>16</v>
      </c>
      <c r="K28" s="130"/>
      <c r="L28" s="40"/>
      <c r="M28" s="41" t="s">
        <v>112</v>
      </c>
      <c r="N28" s="120">
        <f>SUM(N9:N27)</f>
        <v>0</v>
      </c>
      <c r="O28" s="41" t="s">
        <v>113</v>
      </c>
      <c r="P28" s="118">
        <f>SUM(P9:P27)</f>
        <v>0</v>
      </c>
      <c r="Q28" s="28"/>
    </row>
    <row r="29" spans="1:17" x14ac:dyDescent="0.25">
      <c r="A29" s="29"/>
      <c r="B29" s="30"/>
      <c r="C29" s="30"/>
      <c r="D29" s="114" t="s">
        <v>109</v>
      </c>
      <c r="E29" s="30"/>
      <c r="F29" s="30"/>
      <c r="G29" s="30"/>
      <c r="H29" s="30"/>
      <c r="I29" s="30"/>
      <c r="J29" s="44"/>
      <c r="K29" s="45"/>
      <c r="L29" s="46"/>
      <c r="M29" s="47"/>
      <c r="N29" s="47"/>
      <c r="O29" s="47"/>
      <c r="P29" s="47"/>
    </row>
    <row r="30" spans="1:17" ht="46.15" customHeight="1" x14ac:dyDescent="0.25">
      <c r="A30" s="31">
        <v>20</v>
      </c>
      <c r="B30" s="79" t="s">
        <v>83</v>
      </c>
      <c r="C30" s="79"/>
      <c r="D30" s="80" t="s">
        <v>84</v>
      </c>
      <c r="E30" s="80"/>
      <c r="F30" s="81"/>
      <c r="G30" s="82"/>
      <c r="H30" s="83"/>
      <c r="I30" s="84"/>
      <c r="J30" s="76" t="s">
        <v>85</v>
      </c>
      <c r="K30" s="85" t="s">
        <v>86</v>
      </c>
      <c r="L30" s="76">
        <v>60</v>
      </c>
      <c r="M30" s="78"/>
      <c r="N30" s="119">
        <f t="shared" ref="N30" si="3">L30*M30</f>
        <v>0</v>
      </c>
      <c r="O30" s="117">
        <f t="shared" ref="O30" si="4">ROUND(M30*1.23,2)</f>
        <v>0</v>
      </c>
      <c r="P30" s="117">
        <f t="shared" ref="P30" si="5">ROUND(N30*1.23,2)</f>
        <v>0</v>
      </c>
    </row>
    <row r="31" spans="1:17" ht="46.15" customHeight="1" x14ac:dyDescent="0.25">
      <c r="A31" s="31">
        <v>21</v>
      </c>
      <c r="B31" s="85" t="s">
        <v>87</v>
      </c>
      <c r="C31" s="85"/>
      <c r="D31" s="76" t="s">
        <v>88</v>
      </c>
      <c r="E31" s="80"/>
      <c r="F31" s="81"/>
      <c r="G31" s="82"/>
      <c r="H31" s="83"/>
      <c r="I31" s="84"/>
      <c r="J31" s="86" t="s">
        <v>89</v>
      </c>
      <c r="K31" s="85" t="s">
        <v>86</v>
      </c>
      <c r="L31" s="76">
        <v>10</v>
      </c>
      <c r="M31" s="78"/>
      <c r="N31" s="119">
        <f>L31*M31</f>
        <v>0</v>
      </c>
      <c r="O31" s="117">
        <f>ROUND(M31*1.23,2)</f>
        <v>0</v>
      </c>
      <c r="P31" s="117">
        <f>ROUND(N31*1.23,2)</f>
        <v>0</v>
      </c>
    </row>
    <row r="32" spans="1:17" ht="43.15" customHeight="1" x14ac:dyDescent="0.25">
      <c r="A32" s="31">
        <v>22</v>
      </c>
      <c r="B32" s="85" t="s">
        <v>90</v>
      </c>
      <c r="C32" s="85"/>
      <c r="D32" s="87" t="s">
        <v>91</v>
      </c>
      <c r="E32" s="88"/>
      <c r="F32" s="89"/>
      <c r="G32" s="90"/>
      <c r="H32" s="91"/>
      <c r="I32" s="92"/>
      <c r="J32" s="87" t="s">
        <v>92</v>
      </c>
      <c r="K32" s="85" t="s">
        <v>20</v>
      </c>
      <c r="L32" s="76">
        <v>1</v>
      </c>
      <c r="M32" s="78"/>
      <c r="N32" s="119">
        <f t="shared" ref="N32:N33" si="6">L32*M32</f>
        <v>0</v>
      </c>
      <c r="O32" s="117">
        <f t="shared" ref="O32:O33" si="7">ROUND(M32*1.23,2)</f>
        <v>0</v>
      </c>
      <c r="P32" s="117">
        <f t="shared" ref="P32:P33" si="8">ROUND(N32*1.23,2)</f>
        <v>0</v>
      </c>
    </row>
    <row r="33" spans="1:17" ht="15" customHeight="1" x14ac:dyDescent="0.25">
      <c r="A33" s="31">
        <v>23</v>
      </c>
      <c r="B33" s="79" t="s">
        <v>93</v>
      </c>
      <c r="C33" s="79"/>
      <c r="D33" s="76" t="s">
        <v>94</v>
      </c>
      <c r="E33" s="80"/>
      <c r="F33" s="81"/>
      <c r="G33" s="82"/>
      <c r="H33" s="83"/>
      <c r="I33" s="84"/>
      <c r="J33" s="111" t="s">
        <v>95</v>
      </c>
      <c r="K33" s="85" t="s">
        <v>73</v>
      </c>
      <c r="L33" s="76">
        <v>1</v>
      </c>
      <c r="M33" s="78"/>
      <c r="N33" s="119">
        <f t="shared" si="6"/>
        <v>0</v>
      </c>
      <c r="O33" s="117">
        <f t="shared" si="7"/>
        <v>0</v>
      </c>
      <c r="P33" s="117">
        <f t="shared" si="8"/>
        <v>0</v>
      </c>
    </row>
    <row r="34" spans="1:17" ht="43.15" customHeight="1" thickBot="1" x14ac:dyDescent="0.3">
      <c r="J34" s="126" t="s">
        <v>16</v>
      </c>
      <c r="K34" s="127"/>
      <c r="L34" s="40"/>
      <c r="M34" s="41" t="s">
        <v>114</v>
      </c>
      <c r="N34" s="120">
        <f>SUM(N30:N33)</f>
        <v>0</v>
      </c>
      <c r="O34" s="41" t="s">
        <v>115</v>
      </c>
      <c r="P34" s="118">
        <f>SUM(P30:P33)</f>
        <v>0</v>
      </c>
      <c r="Q34" s="28"/>
    </row>
    <row r="35" spans="1:17" x14ac:dyDescent="0.25">
      <c r="A35" s="98"/>
      <c r="B35" s="97"/>
      <c r="C35" s="97"/>
      <c r="D35" s="115" t="s">
        <v>110</v>
      </c>
      <c r="E35" s="97"/>
      <c r="F35" s="97"/>
      <c r="G35" s="97"/>
      <c r="H35" s="97"/>
      <c r="I35" s="97"/>
      <c r="J35" s="99"/>
      <c r="K35" s="100"/>
      <c r="L35" s="101"/>
      <c r="M35" s="102"/>
      <c r="N35" s="102"/>
      <c r="O35" s="102"/>
      <c r="P35" s="103"/>
    </row>
    <row r="36" spans="1:17" x14ac:dyDescent="0.25">
      <c r="A36" s="98"/>
      <c r="B36" s="97"/>
      <c r="C36" s="97"/>
      <c r="D36" s="116" t="s">
        <v>96</v>
      </c>
      <c r="E36" s="97"/>
      <c r="F36" s="97"/>
      <c r="G36" s="97"/>
      <c r="H36" s="97"/>
      <c r="I36" s="97"/>
      <c r="J36" s="99"/>
      <c r="K36" s="100"/>
      <c r="L36" s="101"/>
      <c r="M36" s="102"/>
      <c r="N36" s="102"/>
      <c r="O36" s="102"/>
      <c r="P36" s="103"/>
    </row>
    <row r="37" spans="1:17" ht="52.9" customHeight="1" x14ac:dyDescent="0.25">
      <c r="A37" s="31">
        <v>24</v>
      </c>
      <c r="B37" s="77">
        <v>85110</v>
      </c>
      <c r="C37" s="77"/>
      <c r="D37" s="39" t="s">
        <v>97</v>
      </c>
      <c r="E37" s="34"/>
      <c r="F37" s="34"/>
      <c r="G37" s="34"/>
      <c r="H37" s="34"/>
      <c r="I37" s="34"/>
      <c r="J37" s="51" t="s">
        <v>98</v>
      </c>
      <c r="K37" s="49" t="s">
        <v>99</v>
      </c>
      <c r="L37" s="38">
        <v>50</v>
      </c>
      <c r="M37" s="38"/>
      <c r="N37" s="119">
        <f t="shared" ref="N37" si="9">L37*M37</f>
        <v>0</v>
      </c>
      <c r="O37" s="117">
        <f>ROUND(M37*1.23,2)</f>
        <v>0</v>
      </c>
      <c r="P37" s="117">
        <f>ROUND(N37*1.23,2)</f>
        <v>0</v>
      </c>
    </row>
    <row r="38" spans="1:17" ht="43.9" customHeight="1" x14ac:dyDescent="0.25">
      <c r="A38" s="31">
        <v>25</v>
      </c>
      <c r="B38" s="77">
        <v>83110</v>
      </c>
      <c r="C38" s="77"/>
      <c r="D38" s="39" t="s">
        <v>100</v>
      </c>
      <c r="E38" s="34"/>
      <c r="F38" s="34"/>
      <c r="G38" s="34"/>
      <c r="H38" s="34"/>
      <c r="I38" s="34"/>
      <c r="J38" s="51" t="s">
        <v>105</v>
      </c>
      <c r="K38" s="49" t="s">
        <v>101</v>
      </c>
      <c r="L38" s="38">
        <v>10</v>
      </c>
      <c r="M38" s="38"/>
      <c r="N38" s="119">
        <f>L38*M38</f>
        <v>0</v>
      </c>
      <c r="O38" s="117">
        <f t="shared" ref="O38:O40" si="10">ROUND(M38*1.23,2)</f>
        <v>0</v>
      </c>
      <c r="P38" s="117">
        <f t="shared" ref="P38:P40" si="11">ROUND(N38*1.23,2)</f>
        <v>0</v>
      </c>
    </row>
    <row r="39" spans="1:17" ht="52.15" customHeight="1" x14ac:dyDescent="0.25">
      <c r="A39" s="31">
        <v>26</v>
      </c>
      <c r="B39" s="77">
        <v>702600</v>
      </c>
      <c r="C39" s="77"/>
      <c r="D39" s="39" t="s">
        <v>116</v>
      </c>
      <c r="E39" s="34"/>
      <c r="F39" s="34"/>
      <c r="G39" s="34"/>
      <c r="H39" s="34"/>
      <c r="I39" s="34"/>
      <c r="J39" s="51" t="s">
        <v>106</v>
      </c>
      <c r="K39" s="49" t="s">
        <v>102</v>
      </c>
      <c r="L39" s="38">
        <v>10</v>
      </c>
      <c r="M39" s="38"/>
      <c r="N39" s="119">
        <f t="shared" ref="N39:N40" si="12">L39*M39</f>
        <v>0</v>
      </c>
      <c r="O39" s="117">
        <f t="shared" si="10"/>
        <v>0</v>
      </c>
      <c r="P39" s="117">
        <f t="shared" si="11"/>
        <v>0</v>
      </c>
    </row>
    <row r="40" spans="1:17" ht="54.6" customHeight="1" x14ac:dyDescent="0.25">
      <c r="A40" s="31">
        <v>27</v>
      </c>
      <c r="B40" s="39">
        <v>702604</v>
      </c>
      <c r="C40" s="77"/>
      <c r="D40" s="39" t="s">
        <v>117</v>
      </c>
      <c r="E40" s="34"/>
      <c r="F40" s="34"/>
      <c r="G40" s="34"/>
      <c r="H40" s="34"/>
      <c r="I40" s="34"/>
      <c r="J40" s="51" t="s">
        <v>107</v>
      </c>
      <c r="K40" s="49" t="s">
        <v>103</v>
      </c>
      <c r="L40" s="38">
        <v>50</v>
      </c>
      <c r="M40" s="38"/>
      <c r="N40" s="119">
        <f t="shared" si="12"/>
        <v>0</v>
      </c>
      <c r="O40" s="117">
        <f t="shared" si="10"/>
        <v>0</v>
      </c>
      <c r="P40" s="117">
        <f t="shared" si="11"/>
        <v>0</v>
      </c>
    </row>
    <row r="41" spans="1:17" ht="42" customHeight="1" thickBot="1" x14ac:dyDescent="0.3">
      <c r="J41" s="124" t="s">
        <v>16</v>
      </c>
      <c r="K41" s="125"/>
      <c r="L41" s="40"/>
      <c r="M41" s="36" t="s">
        <v>118</v>
      </c>
      <c r="N41" s="122">
        <f>SUM(N37:N40)</f>
        <v>0</v>
      </c>
      <c r="O41" s="41" t="s">
        <v>119</v>
      </c>
      <c r="P41" s="121">
        <f>SUM(P37:P40)</f>
        <v>0</v>
      </c>
      <c r="Q41" s="28"/>
    </row>
    <row r="42" spans="1:17" ht="34.5" customHeight="1" x14ac:dyDescent="0.25">
      <c r="A42"/>
      <c r="D42"/>
      <c r="J42"/>
      <c r="K42"/>
      <c r="L42" s="94"/>
      <c r="M42" s="113"/>
      <c r="N42" s="113"/>
    </row>
    <row r="43" spans="1:17" s="75" customFormat="1" ht="12" customHeight="1" x14ac:dyDescent="0.25">
      <c r="A43" s="96"/>
      <c r="D43" s="104"/>
      <c r="J43" s="105"/>
      <c r="K43" s="106"/>
      <c r="L43" s="94"/>
      <c r="M43" s="95"/>
      <c r="N43" s="95"/>
      <c r="O43" s="95"/>
      <c r="P43" s="95"/>
    </row>
    <row r="44" spans="1:17" x14ac:dyDescent="0.25">
      <c r="A44" s="107"/>
      <c r="B44" s="107"/>
      <c r="C44" s="107"/>
      <c r="D44" s="107"/>
      <c r="E44" s="107"/>
      <c r="K44" s="108"/>
      <c r="L44" s="93"/>
      <c r="M44" s="113"/>
      <c r="N44" s="113"/>
    </row>
    <row r="45" spans="1:17" x14ac:dyDescent="0.25">
      <c r="A45" s="107"/>
      <c r="B45" s="107"/>
      <c r="C45" s="107"/>
      <c r="D45" s="107"/>
      <c r="E45" s="107"/>
      <c r="K45" s="108"/>
      <c r="L45" s="93"/>
      <c r="M45" s="113"/>
      <c r="N45" s="113"/>
    </row>
    <row r="46" spans="1:17" x14ac:dyDescent="0.25">
      <c r="A46" s="107"/>
      <c r="B46" s="107"/>
      <c r="C46" s="107"/>
      <c r="D46" s="107"/>
      <c r="E46" s="107"/>
      <c r="K46" s="108"/>
      <c r="L46" s="93"/>
      <c r="M46" s="113"/>
      <c r="N46" s="113"/>
    </row>
    <row r="47" spans="1:17" x14ac:dyDescent="0.25">
      <c r="A47" s="109" t="s">
        <v>104</v>
      </c>
      <c r="B47" s="107"/>
      <c r="C47" s="107"/>
      <c r="D47" s="107"/>
      <c r="E47" s="107"/>
      <c r="K47" s="108"/>
      <c r="M47" s="113"/>
      <c r="N47" s="113"/>
    </row>
    <row r="48" spans="1:17" ht="13.9" customHeight="1" x14ac:dyDescent="0.25">
      <c r="M48" s="113"/>
      <c r="N48" s="113"/>
    </row>
    <row r="49" spans="4:12" hidden="1" x14ac:dyDescent="0.25">
      <c r="K49" s="108"/>
      <c r="L49" s="93"/>
    </row>
    <row r="50" spans="4:12" hidden="1" x14ac:dyDescent="0.25">
      <c r="K50" s="108"/>
      <c r="L50" s="93"/>
    </row>
    <row r="51" spans="4:12" hidden="1" x14ac:dyDescent="0.25">
      <c r="D51" s="1"/>
    </row>
  </sheetData>
  <mergeCells count="6">
    <mergeCell ref="A1:P1"/>
    <mergeCell ref="A4:P4"/>
    <mergeCell ref="J41:K41"/>
    <mergeCell ref="J34:K34"/>
    <mergeCell ref="A5:G5"/>
    <mergeCell ref="J28:K28"/>
  </mergeCells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2024-03-08T07:15:22Z</cp:lastPrinted>
  <dcterms:created xsi:type="dcterms:W3CDTF">2022-03-17T09:30:16Z</dcterms:created>
  <dcterms:modified xsi:type="dcterms:W3CDTF">2024-03-08T07:15:36Z</dcterms:modified>
</cp:coreProperties>
</file>