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2794F13-467F-4381-BF8A-6C87BEBA507A}" xr6:coauthVersionLast="36" xr6:coauthVersionMax="36" xr10:uidLastSave="{00000000-0000-0000-0000-000000000000}"/>
  <bookViews>
    <workbookView xWindow="0" yWindow="0" windowWidth="28800" windowHeight="12105" xr2:uid="{E8DED201-E107-4EA4-90D5-A3C7D8CD5E4B}"/>
  </bookViews>
  <sheets>
    <sheet name="Kalkulacja cenowa" sheetId="3" r:id="rId1"/>
    <sheet name="Karta produktu_Próbki_Termin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4" i="3" l="1"/>
  <c r="C44" i="3"/>
  <c r="F43" i="3"/>
  <c r="F44" i="3" s="1"/>
  <c r="F41" i="3"/>
  <c r="F40" i="3"/>
  <c r="F39" i="3"/>
  <c r="F42" i="3" s="1"/>
  <c r="F38" i="3"/>
  <c r="C37" i="3"/>
  <c r="F36" i="3"/>
  <c r="F35" i="3"/>
  <c r="F37" i="3" s="1"/>
  <c r="C34" i="3"/>
  <c r="F33" i="3"/>
  <c r="F32" i="3"/>
  <c r="F34" i="3" s="1"/>
  <c r="C31" i="3"/>
  <c r="F30" i="3"/>
  <c r="F29" i="3"/>
  <c r="F28" i="3"/>
  <c r="F27" i="3"/>
  <c r="F31" i="3" s="1"/>
  <c r="F26" i="3"/>
  <c r="F25" i="3"/>
  <c r="C24" i="3"/>
  <c r="F23" i="3"/>
  <c r="F22" i="3"/>
  <c r="F21" i="3"/>
  <c r="F24" i="3" s="1"/>
  <c r="C20" i="3"/>
  <c r="F19" i="3"/>
  <c r="C18" i="3"/>
  <c r="F17" i="3"/>
  <c r="F18" i="3" s="1"/>
  <c r="G16" i="3"/>
  <c r="F16" i="3"/>
  <c r="C15" i="3"/>
  <c r="F14" i="3"/>
  <c r="F13" i="3"/>
  <c r="F12" i="3"/>
  <c r="F11" i="3"/>
  <c r="F15" i="3" s="1"/>
  <c r="C10" i="3"/>
  <c r="F9" i="3"/>
  <c r="F8" i="3"/>
  <c r="F7" i="3"/>
  <c r="F6" i="3"/>
  <c r="F5" i="3"/>
  <c r="H6" i="3" l="1"/>
  <c r="H7" i="3"/>
  <c r="H8" i="3"/>
  <c r="H9" i="3"/>
  <c r="G9" i="3"/>
  <c r="F10" i="3"/>
  <c r="G6" i="3"/>
  <c r="G7" i="3"/>
  <c r="G8" i="3"/>
  <c r="F20" i="3"/>
  <c r="G19" i="3"/>
  <c r="G20" i="3" s="1"/>
  <c r="H16" i="3"/>
  <c r="G17" i="3"/>
  <c r="G18" i="3" s="1"/>
  <c r="H17" i="3"/>
  <c r="H14" i="3"/>
  <c r="G11" i="3"/>
  <c r="H11" i="3"/>
  <c r="G12" i="3"/>
  <c r="H12" i="3" s="1"/>
  <c r="G13" i="3"/>
  <c r="H13" i="3" s="1"/>
  <c r="G14" i="3"/>
  <c r="G21" i="3"/>
  <c r="H21" i="3"/>
  <c r="G22" i="3"/>
  <c r="H22" i="3" s="1"/>
  <c r="G23" i="3"/>
  <c r="H23" i="3" s="1"/>
  <c r="G43" i="3"/>
  <c r="G44" i="3" s="1"/>
  <c r="H43" i="3"/>
  <c r="H44" i="3" s="1"/>
  <c r="G39" i="3"/>
  <c r="H39" i="3"/>
  <c r="G40" i="3"/>
  <c r="H40" i="3" s="1"/>
  <c r="G41" i="3"/>
  <c r="H41" i="3" s="1"/>
  <c r="G38" i="3"/>
  <c r="G42" i="3" s="1"/>
  <c r="H36" i="3"/>
  <c r="G35" i="3"/>
  <c r="G37" i="3" s="1"/>
  <c r="G36" i="3"/>
  <c r="G32" i="3"/>
  <c r="H32" i="3"/>
  <c r="G33" i="3"/>
  <c r="H33" i="3" s="1"/>
  <c r="F45" i="3"/>
  <c r="H25" i="3"/>
  <c r="H26" i="3"/>
  <c r="H28" i="3"/>
  <c r="H29" i="3"/>
  <c r="G27" i="3"/>
  <c r="H27" i="3"/>
  <c r="G28" i="3"/>
  <c r="G29" i="3"/>
  <c r="G30" i="3"/>
  <c r="H30" i="3" s="1"/>
  <c r="G25" i="3"/>
  <c r="G26" i="3"/>
  <c r="G5" i="3"/>
  <c r="G10" i="3" s="1"/>
  <c r="H19" i="3" l="1"/>
  <c r="H20" i="3" s="1"/>
  <c r="H18" i="3"/>
  <c r="G15" i="3"/>
  <c r="H15" i="3"/>
  <c r="H24" i="3"/>
  <c r="G24" i="3"/>
  <c r="H38" i="3"/>
  <c r="H42" i="3" s="1"/>
  <c r="H35" i="3"/>
  <c r="H37" i="3" s="1"/>
  <c r="G34" i="3"/>
  <c r="H34" i="3"/>
  <c r="H31" i="3"/>
  <c r="G31" i="3"/>
  <c r="H5" i="3"/>
  <c r="H10" i="3" s="1"/>
  <c r="H45" i="3" l="1"/>
  <c r="G45" i="3"/>
  <c r="C42" i="3"/>
</calcChain>
</file>

<file path=xl/sharedStrings.xml><?xml version="1.0" encoding="utf-8"?>
<sst xmlns="http://schemas.openxmlformats.org/spreadsheetml/2006/main" count="216" uniqueCount="78">
  <si>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</si>
  <si>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</si>
  <si>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</si>
  <si>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</si>
  <si>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</si>
  <si>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</si>
  <si>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</si>
  <si>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</si>
  <si>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</si>
  <si>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</si>
  <si>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 xml:space="preserve">Brelok metalowy koło sterowe </t>
  </si>
  <si>
    <t>szt.</t>
  </si>
  <si>
    <t>Brelok metalowy żaglówka</t>
  </si>
  <si>
    <t>Długopis metalowy z grawerem</t>
  </si>
  <si>
    <t xml:space="preserve">Ołówek wieczny  </t>
  </si>
  <si>
    <t xml:space="preserve">Ołówek czarny </t>
  </si>
  <si>
    <t>Razem (Zadanie  1):</t>
  </si>
  <si>
    <t>2.</t>
  </si>
  <si>
    <t xml:space="preserve">Balony białe UMG </t>
  </si>
  <si>
    <r>
      <t>Balony granatowe UMG</t>
    </r>
    <r>
      <rPr>
        <sz val="14"/>
        <color rgb="FF002060"/>
        <rFont val="Century Schoolbook"/>
        <family val="1"/>
        <charset val="238"/>
      </rPr>
      <t xml:space="preserve"> </t>
    </r>
  </si>
  <si>
    <t xml:space="preserve">Chorągiewka reklamowa UMG </t>
  </si>
  <si>
    <t>Razem (Zadanie  2):</t>
  </si>
  <si>
    <t>3.</t>
  </si>
  <si>
    <t xml:space="preserve">Czekoladki w sztabce </t>
  </si>
  <si>
    <t>Razem (Zadanie  3):</t>
  </si>
  <si>
    <t>4.</t>
  </si>
  <si>
    <t>Krówki</t>
  </si>
  <si>
    <t>kg</t>
  </si>
  <si>
    <t>Razem (Zadanie  4):</t>
  </si>
  <si>
    <t>5.</t>
  </si>
  <si>
    <t>Teczka konferencyjna z ekoskóry</t>
  </si>
  <si>
    <t>Razem (Zadanie  5):</t>
  </si>
  <si>
    <t>6.</t>
  </si>
  <si>
    <t>Latarka LED</t>
  </si>
  <si>
    <t>Blok z karteczkami, granatowy</t>
  </si>
  <si>
    <t>Podkładka pod kubek</t>
  </si>
  <si>
    <t xml:space="preserve">Smycz sublimacyjna  </t>
  </si>
  <si>
    <t xml:space="preserve">Smycz sznurowadłowa  </t>
  </si>
  <si>
    <t>Razem (Zadanie  6):</t>
  </si>
  <si>
    <t>7.</t>
  </si>
  <si>
    <t xml:space="preserve">Kubek granatowy </t>
  </si>
  <si>
    <t>Kubek termiczny logotyp UMG</t>
  </si>
  <si>
    <t>Razem (Zadanie  7):</t>
  </si>
  <si>
    <t>8.</t>
  </si>
  <si>
    <t xml:space="preserve">Worek granatowy z haftem  </t>
  </si>
  <si>
    <t>Torba bawełniana, granatowa.</t>
  </si>
  <si>
    <t>Razem (Zadanie  8):</t>
  </si>
  <si>
    <t>9.</t>
  </si>
  <si>
    <t>Razem (Zadanie  9):</t>
  </si>
  <si>
    <t>10.</t>
  </si>
  <si>
    <t>Razem (Zadanie  10):</t>
  </si>
  <si>
    <t>Razem:</t>
  </si>
  <si>
    <t>Karta produktu</t>
  </si>
  <si>
    <t>Próbki</t>
  </si>
  <si>
    <t>Termin Realizacji</t>
  </si>
  <si>
    <t>Wymagana karta produktu</t>
  </si>
  <si>
    <t>-</t>
  </si>
  <si>
    <t>5/7/9 dni</t>
  </si>
  <si>
    <t>10/12/14 dni</t>
  </si>
  <si>
    <t>Karteczki elektrostatyczne w czarnej okładce</t>
  </si>
  <si>
    <t xml:space="preserve">Opaska odblaskowa </t>
  </si>
  <si>
    <t>Czekoladki</t>
  </si>
  <si>
    <t>Notes</t>
  </si>
  <si>
    <t>Notes z organizerem, niebieski</t>
  </si>
  <si>
    <t>Torba papierowa - 1</t>
  </si>
  <si>
    <t>Torba papierowa - 2</t>
  </si>
  <si>
    <t>Torba papierowa - 3</t>
  </si>
  <si>
    <t xml:space="preserve">Torba papierowa - 4 </t>
  </si>
  <si>
    <t>Krawat męski granatowy z motywem kotwic, jedwabny</t>
  </si>
  <si>
    <t>12/14/16  dni</t>
  </si>
  <si>
    <t>Wymagana karta produktu.</t>
  </si>
  <si>
    <t>Terminy określone w opisie produktu. Kryterium termin płatności.</t>
  </si>
  <si>
    <t>Wymagana próbka produktu. Zamawiający dopuszcza próbkę produktu bez oznakowania.</t>
  </si>
  <si>
    <t>7/9/12 dni</t>
  </si>
  <si>
    <t>9/12/14  dni</t>
  </si>
  <si>
    <t>14/18/21 dni</t>
  </si>
  <si>
    <t>Próbki/karty produktu</t>
  </si>
  <si>
    <t>Załącznik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</si>
</sst>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libri Light"/>
      <family val="1"/>
      <charset val="238"/>
      <scheme val="major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rgb="FF000000"/>
      <name val="Century Schoolbook"/>
      <family val="1"/>
      <charset val="238"/>
    </font>
    <font>
      <sz val="14"/>
      <color rgb="FF002060"/>
      <name val="Century Schoolbook"/>
      <family val="1"/>
      <charset val="238"/>
    </font>
    <font>
      <sz val="12"/>
      <color rgb="FF000000"/>
      <name val="Century Schoolbook"/>
      <family val="1"/>
      <charset val="238"/>
    </font>
    <font>
      <sz val="14"/>
      <color theme="1"/>
      <name val="Calibri Light"/>
      <family val="1"/>
      <charset val="238"/>
      <scheme val="major"/>
    </font>
    <font>
      <sz val="14"/>
      <color rgb="FF000000"/>
      <name val="Calibri Light"/>
      <family val="1"/>
      <charset val="238"/>
      <scheme val="major"/>
    </font>
    <font>
      <sz val="11"/>
      <color rgb="FF000000"/>
      <name val="Calibri Light"/>
      <family val="1"/>
      <charset val="238"/>
      <scheme val="major"/>
    </font>
    <font>
      <sz val="12"/>
      <color rgb="FF000000"/>
      <name val="Cambria"/>
      <family val="1"/>
      <charset val="238"/>
    </font>
    <font>
      <sz val="12"/>
      <color theme="1"/>
      <name val="Calibri"/>
      <family val="2"/>
      <charset val="238"/>
      <scheme val="minor"/>
    </font>
    <font>
      <sz val="12"/>
      <color theme="1"/>
      <name val="Cambria"/>
      <family val="1"/>
      <charset val="238"/>
    </font>
    <font>
      <sz val="12"/>
      <color theme="1"/>
      <name val="Calibri Light"/>
      <family val="1"/>
      <charset val="238"/>
      <scheme val="major"/>
    </font>
    <font>
      <b/>
      <sz val="16"/>
      <color rgb="FF000000"/>
      <name val="Cambria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9" fillId="3" borderId="9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44" fontId="9" fillId="3" borderId="1" xfId="1" applyNumberFormat="1" applyFont="1" applyFill="1" applyBorder="1" applyAlignment="1">
      <alignment horizontal="center" vertical="center" wrapText="1"/>
    </xf>
    <xf numFmtId="44" fontId="10" fillId="0" borderId="1" xfId="0" applyNumberFormat="1" applyFont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1" fillId="0" borderId="0" xfId="0" applyFont="1" applyAlignment="1">
      <alignment vertical="center"/>
    </xf>
    <xf numFmtId="0" fontId="11" fillId="0" borderId="0" xfId="0" applyFont="1" applyAlignment="1"/>
    <xf numFmtId="164" fontId="11" fillId="0" borderId="0" xfId="0" applyNumberFormat="1" applyFont="1" applyAlignment="1"/>
    <xf numFmtId="0" fontId="2" fillId="0" borderId="15" xfId="0" applyFont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0" fillId="0" borderId="0" xfId="0" applyFont="1" applyBorder="1" applyAlignment="1"/>
    <xf numFmtId="0" fontId="0" fillId="0" borderId="0" xfId="0" applyBorder="1"/>
    <xf numFmtId="0" fontId="12" fillId="0" borderId="15" xfId="0" applyFont="1" applyBorder="1" applyAlignment="1">
      <alignment horizontal="center" vertical="center" wrapText="1"/>
    </xf>
    <xf numFmtId="0" fontId="12" fillId="0" borderId="15" xfId="0" applyFont="1" applyBorder="1" applyAlignment="1">
      <alignment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16" fillId="4" borderId="15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14" fontId="13" fillId="0" borderId="15" xfId="0" applyNumberFormat="1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right" vertical="center" wrapText="1"/>
    </xf>
    <xf numFmtId="0" fontId="5" fillId="0" borderId="13" xfId="0" applyFont="1" applyBorder="1" applyAlignment="1">
      <alignment horizontal="right" vertical="center" wrapText="1"/>
    </xf>
    <xf numFmtId="0" fontId="2" fillId="0" borderId="12" xfId="0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13" fillId="0" borderId="15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15" xfId="0" applyFont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47"/>
  <sheetViews>
    <sheetView tabSelected="1" zoomScale="70" zoomScaleNormal="70" workbookViewId="0">
      <selection activeCell="H2" sqref="H2"/>
    </sheetView>
  </sheetViews>
  <sheetFormatPr defaultRowHeight="15" x14ac:dyDescent="0.25"/>
  <cols>
    <col min="1" max="1" width="17.42578125" customWidth="1"/>
    <col min="2" max="2" width="96" customWidth="1"/>
    <col min="3" max="3" width="13" customWidth="1"/>
    <col min="4" max="4" width="14.42578125" customWidth="1"/>
    <col min="5" max="5" width="31.85546875" customWidth="1"/>
    <col min="6" max="6" width="33.42578125" customWidth="1"/>
    <col min="7" max="7" width="20.7109375" customWidth="1"/>
    <col min="8" max="8" width="29.42578125" customWidth="1"/>
    <col min="9" max="9" width="8.7109375" customWidth="1"/>
  </cols>
  <sheetData>
    <row r="1" spans="1:9" ht="18" x14ac:dyDescent="0.25">
      <c r="A1" s="1"/>
      <c r="B1" s="1"/>
      <c r="C1" s="1"/>
      <c r="D1" s="1"/>
      <c r="E1" s="1"/>
      <c r="F1" s="1"/>
      <c r="G1" s="1"/>
      <c r="H1" s="2" t="s">
        <v>77</v>
      </c>
      <c r="I1" s="1"/>
    </row>
    <row r="2" spans="1:9" ht="18" x14ac:dyDescent="0.25">
      <c r="A2" s="3"/>
      <c r="B2" s="3"/>
      <c r="C2" s="3"/>
      <c r="D2" s="3"/>
      <c r="E2" s="3"/>
      <c r="F2" s="3"/>
      <c r="G2" s="3"/>
      <c r="H2" s="3"/>
      <c r="I2" s="3"/>
    </row>
    <row r="3" spans="1:9" ht="42" customHeight="1" x14ac:dyDescent="0.25">
      <c r="A3" s="47" t="s">
        <v>0</v>
      </c>
      <c r="B3" s="47"/>
      <c r="C3" s="47"/>
      <c r="D3" s="47"/>
      <c r="E3" s="47"/>
      <c r="F3" s="47"/>
      <c r="G3" s="47"/>
      <c r="H3" s="47"/>
      <c r="I3" s="3"/>
    </row>
    <row r="4" spans="1:9" ht="66.75" customHeight="1" x14ac:dyDescent="0.25">
      <c r="A4" s="4" t="s">
        <v>1</v>
      </c>
      <c r="B4" s="5" t="s">
        <v>2</v>
      </c>
      <c r="C4" s="6" t="s">
        <v>3</v>
      </c>
      <c r="D4" s="5" t="s">
        <v>4</v>
      </c>
      <c r="E4" s="5" t="s">
        <v>5</v>
      </c>
      <c r="F4" s="7" t="s">
        <v>6</v>
      </c>
      <c r="G4" s="5" t="s">
        <v>7</v>
      </c>
      <c r="H4" s="8" t="s">
        <v>8</v>
      </c>
      <c r="I4" s="9"/>
    </row>
    <row r="5" spans="1:9" ht="33.75" customHeight="1" x14ac:dyDescent="0.25">
      <c r="A5" s="44" t="s">
        <v>9</v>
      </c>
      <c r="B5" s="10" t="s">
        <v>10</v>
      </c>
      <c r="C5" s="11">
        <v>200</v>
      </c>
      <c r="D5" s="11" t="s">
        <v>11</v>
      </c>
      <c r="E5" s="12"/>
      <c r="F5" s="13">
        <f>C5*E5</f>
        <v>0</v>
      </c>
      <c r="G5" s="13">
        <f>F5*0.23</f>
        <v>0</v>
      </c>
      <c r="H5" s="13">
        <f>F5+G5</f>
        <v>0</v>
      </c>
      <c r="I5" s="9"/>
    </row>
    <row r="6" spans="1:9" ht="33.75" customHeight="1" x14ac:dyDescent="0.25">
      <c r="A6" s="45"/>
      <c r="B6" s="14" t="s">
        <v>12</v>
      </c>
      <c r="C6" s="11">
        <v>200</v>
      </c>
      <c r="D6" s="11" t="s">
        <v>11</v>
      </c>
      <c r="E6" s="12"/>
      <c r="F6" s="13">
        <f>C6*E6</f>
        <v>0</v>
      </c>
      <c r="G6" s="13">
        <f>F6*0.23</f>
        <v>0</v>
      </c>
      <c r="H6" s="13">
        <f>F6+G6</f>
        <v>0</v>
      </c>
      <c r="I6" s="9"/>
    </row>
    <row r="7" spans="1:9" ht="33.75" customHeight="1" x14ac:dyDescent="0.25">
      <c r="A7" s="45"/>
      <c r="B7" s="14" t="s">
        <v>13</v>
      </c>
      <c r="C7" s="11">
        <v>2000</v>
      </c>
      <c r="D7" s="11" t="s">
        <v>11</v>
      </c>
      <c r="E7" s="12"/>
      <c r="F7" s="13">
        <f>C7*E7</f>
        <v>0</v>
      </c>
      <c r="G7" s="13">
        <f>F7*0.23</f>
        <v>0</v>
      </c>
      <c r="H7" s="13">
        <f>F7+G7</f>
        <v>0</v>
      </c>
      <c r="I7" s="9"/>
    </row>
    <row r="8" spans="1:9" ht="33.75" customHeight="1" x14ac:dyDescent="0.25">
      <c r="A8" s="45"/>
      <c r="B8" s="14" t="s">
        <v>14</v>
      </c>
      <c r="C8" s="11">
        <v>300</v>
      </c>
      <c r="D8" s="11" t="s">
        <v>11</v>
      </c>
      <c r="E8" s="12"/>
      <c r="F8" s="13">
        <f>C8*E8</f>
        <v>0</v>
      </c>
      <c r="G8" s="13">
        <f>F8*0.23</f>
        <v>0</v>
      </c>
      <c r="H8" s="13">
        <f>F8+G8</f>
        <v>0</v>
      </c>
      <c r="I8" s="9"/>
    </row>
    <row r="9" spans="1:9" ht="33.75" customHeight="1" x14ac:dyDescent="0.25">
      <c r="A9" s="46"/>
      <c r="B9" s="14" t="s">
        <v>15</v>
      </c>
      <c r="C9" s="11">
        <v>2000</v>
      </c>
      <c r="D9" s="11" t="s">
        <v>11</v>
      </c>
      <c r="E9" s="12"/>
      <c r="F9" s="13">
        <f>C9*E9</f>
        <v>0</v>
      </c>
      <c r="G9" s="13">
        <f>F9*0.23</f>
        <v>0</v>
      </c>
      <c r="H9" s="13">
        <f>F9+G9</f>
        <v>0</v>
      </c>
      <c r="I9" s="9"/>
    </row>
    <row r="10" spans="1:9" ht="33.75" customHeight="1" x14ac:dyDescent="0.25">
      <c r="A10" s="48" t="s">
        <v>16</v>
      </c>
      <c r="B10" s="49"/>
      <c r="C10" s="15">
        <f>SUM(C5:C9)</f>
        <v>4700</v>
      </c>
      <c r="D10" s="15" t="s">
        <v>11</v>
      </c>
      <c r="E10" s="16"/>
      <c r="F10" s="16">
        <f>SUM(F5:F9)</f>
        <v>0</v>
      </c>
      <c r="G10" s="16">
        <f>SUM(G5:G9)</f>
        <v>0</v>
      </c>
      <c r="H10" s="16">
        <f>SUM(H5:H9)</f>
        <v>0</v>
      </c>
      <c r="I10" s="17"/>
    </row>
    <row r="11" spans="1:9" ht="33.75" customHeight="1" x14ac:dyDescent="0.25">
      <c r="A11" s="44" t="s">
        <v>17</v>
      </c>
      <c r="B11" s="18" t="s">
        <v>18</v>
      </c>
      <c r="C11" s="11">
        <v>1000</v>
      </c>
      <c r="D11" s="11" t="s">
        <v>11</v>
      </c>
      <c r="E11" s="12"/>
      <c r="F11" s="13">
        <f>C11*E11</f>
        <v>0</v>
      </c>
      <c r="G11" s="13">
        <f>F11*0.23</f>
        <v>0</v>
      </c>
      <c r="H11" s="13">
        <f>F11+G11</f>
        <v>0</v>
      </c>
      <c r="I11" s="9"/>
    </row>
    <row r="12" spans="1:9" ht="33.75" customHeight="1" x14ac:dyDescent="0.25">
      <c r="A12" s="45"/>
      <c r="B12" s="19" t="s">
        <v>19</v>
      </c>
      <c r="C12" s="11">
        <v>1000</v>
      </c>
      <c r="D12" s="11" t="s">
        <v>11</v>
      </c>
      <c r="E12" s="12"/>
      <c r="F12" s="13">
        <f>C12*E12</f>
        <v>0</v>
      </c>
      <c r="G12" s="13">
        <f>F12*0.23</f>
        <v>0</v>
      </c>
      <c r="H12" s="13">
        <f>F12+G12</f>
        <v>0</v>
      </c>
      <c r="I12" s="9"/>
    </row>
    <row r="13" spans="1:9" ht="33.75" customHeight="1" x14ac:dyDescent="0.25">
      <c r="A13" s="45"/>
      <c r="B13" s="14" t="s">
        <v>20</v>
      </c>
      <c r="C13" s="11">
        <v>1000</v>
      </c>
      <c r="D13" s="11" t="s">
        <v>11</v>
      </c>
      <c r="E13" s="12"/>
      <c r="F13" s="13">
        <f>C13*E13</f>
        <v>0</v>
      </c>
      <c r="G13" s="13">
        <f>F13*0.23</f>
        <v>0</v>
      </c>
      <c r="H13" s="13">
        <f>F13+G13</f>
        <v>0</v>
      </c>
      <c r="I13" s="9"/>
    </row>
    <row r="14" spans="1:9" ht="33.75" customHeight="1" x14ac:dyDescent="0.25">
      <c r="A14" s="46"/>
      <c r="B14" s="14" t="s">
        <v>60</v>
      </c>
      <c r="C14" s="11">
        <v>1000</v>
      </c>
      <c r="D14" s="11" t="s">
        <v>11</v>
      </c>
      <c r="E14" s="12"/>
      <c r="F14" s="13">
        <f>C14*E14</f>
        <v>0</v>
      </c>
      <c r="G14" s="13">
        <f>F14*0.23</f>
        <v>0</v>
      </c>
      <c r="H14" s="13">
        <f>F14+G14</f>
        <v>0</v>
      </c>
      <c r="I14" s="9"/>
    </row>
    <row r="15" spans="1:9" ht="33.75" customHeight="1" x14ac:dyDescent="0.25">
      <c r="A15" s="48" t="s">
        <v>21</v>
      </c>
      <c r="B15" s="49"/>
      <c r="C15" s="15">
        <f>SUM(C11:C14)</f>
        <v>4000</v>
      </c>
      <c r="D15" s="15" t="s">
        <v>11</v>
      </c>
      <c r="E15" s="16"/>
      <c r="F15" s="16">
        <f>SUM(F11:F14)</f>
        <v>0</v>
      </c>
      <c r="G15" s="16">
        <f>SUM(G11:G14)</f>
        <v>0</v>
      </c>
      <c r="H15" s="16">
        <f>SUM(H11:H14)</f>
        <v>0</v>
      </c>
      <c r="I15" s="9"/>
    </row>
    <row r="16" spans="1:9" ht="33.75" customHeight="1" x14ac:dyDescent="0.25">
      <c r="A16" s="44" t="s">
        <v>22</v>
      </c>
      <c r="B16" s="14" t="s">
        <v>23</v>
      </c>
      <c r="C16" s="11">
        <v>300</v>
      </c>
      <c r="D16" s="11" t="s">
        <v>11</v>
      </c>
      <c r="E16" s="12"/>
      <c r="F16" s="13">
        <f>C16*E16</f>
        <v>0</v>
      </c>
      <c r="G16" s="13">
        <f>F16*0.23</f>
        <v>0</v>
      </c>
      <c r="H16" s="13">
        <f>F16+G16</f>
        <v>0</v>
      </c>
      <c r="I16" s="9"/>
    </row>
    <row r="17" spans="1:9" ht="33.75" customHeight="1" x14ac:dyDescent="0.25">
      <c r="A17" s="46"/>
      <c r="B17" s="14" t="s">
        <v>61</v>
      </c>
      <c r="C17" s="11">
        <v>1500</v>
      </c>
      <c r="D17" s="11" t="s">
        <v>11</v>
      </c>
      <c r="E17" s="12"/>
      <c r="F17" s="13">
        <f>C17*E17</f>
        <v>0</v>
      </c>
      <c r="G17" s="13">
        <f>F17*0.23</f>
        <v>0</v>
      </c>
      <c r="H17" s="13">
        <f>F17+G17</f>
        <v>0</v>
      </c>
      <c r="I17" s="9"/>
    </row>
    <row r="18" spans="1:9" ht="33.75" customHeight="1" x14ac:dyDescent="0.25">
      <c r="A18" s="48" t="s">
        <v>24</v>
      </c>
      <c r="B18" s="49"/>
      <c r="C18" s="15">
        <f>SUM(C16:C17)</f>
        <v>1800</v>
      </c>
      <c r="D18" s="15" t="s">
        <v>11</v>
      </c>
      <c r="E18" s="16"/>
      <c r="F18" s="16">
        <f>SUM(F16:F17)</f>
        <v>0</v>
      </c>
      <c r="G18" s="16">
        <f>SUM(G16:G17)</f>
        <v>0</v>
      </c>
      <c r="H18" s="16">
        <f>SUM(H16:H17)</f>
        <v>0</v>
      </c>
      <c r="I18" s="9"/>
    </row>
    <row r="19" spans="1:9" ht="33.75" customHeight="1" x14ac:dyDescent="0.25">
      <c r="A19" s="11" t="s">
        <v>25</v>
      </c>
      <c r="B19" s="10" t="s">
        <v>26</v>
      </c>
      <c r="C19" s="11">
        <v>300</v>
      </c>
      <c r="D19" s="11" t="s">
        <v>27</v>
      </c>
      <c r="E19" s="12"/>
      <c r="F19" s="13">
        <f>C19*E19</f>
        <v>0</v>
      </c>
      <c r="G19" s="13">
        <f>F19*0.23</f>
        <v>0</v>
      </c>
      <c r="H19" s="13">
        <f>F19+G19</f>
        <v>0</v>
      </c>
      <c r="I19" s="9"/>
    </row>
    <row r="20" spans="1:9" ht="33.75" customHeight="1" x14ac:dyDescent="0.25">
      <c r="A20" s="48" t="s">
        <v>28</v>
      </c>
      <c r="B20" s="49"/>
      <c r="C20" s="15">
        <f>SUM(C19)</f>
        <v>300</v>
      </c>
      <c r="D20" s="15" t="s">
        <v>27</v>
      </c>
      <c r="E20" s="16"/>
      <c r="F20" s="16">
        <f>SUM(F19)</f>
        <v>0</v>
      </c>
      <c r="G20" s="16">
        <f>SUM(G19)</f>
        <v>0</v>
      </c>
      <c r="H20" s="16">
        <f>SUM(H19)</f>
        <v>0</v>
      </c>
      <c r="I20" s="9"/>
    </row>
    <row r="21" spans="1:9" ht="33.75" customHeight="1" x14ac:dyDescent="0.25">
      <c r="A21" s="44" t="s">
        <v>29</v>
      </c>
      <c r="B21" s="10" t="s">
        <v>62</v>
      </c>
      <c r="C21" s="11">
        <v>100</v>
      </c>
      <c r="D21" s="11" t="s">
        <v>11</v>
      </c>
      <c r="E21" s="12"/>
      <c r="F21" s="13">
        <f>C21*E21</f>
        <v>0</v>
      </c>
      <c r="G21" s="13">
        <f>F21*0.23</f>
        <v>0</v>
      </c>
      <c r="H21" s="13">
        <f>F21+G21</f>
        <v>0</v>
      </c>
      <c r="I21" s="9"/>
    </row>
    <row r="22" spans="1:9" ht="33.75" customHeight="1" x14ac:dyDescent="0.25">
      <c r="A22" s="45"/>
      <c r="B22" s="10" t="s">
        <v>63</v>
      </c>
      <c r="C22" s="11">
        <v>100</v>
      </c>
      <c r="D22" s="11" t="s">
        <v>11</v>
      </c>
      <c r="E22" s="12"/>
      <c r="F22" s="13">
        <f>C22*E22</f>
        <v>0</v>
      </c>
      <c r="G22" s="13">
        <f t="shared" ref="G22:G40" si="0">F22*0.23</f>
        <v>0</v>
      </c>
      <c r="H22" s="13">
        <f>F22+G22</f>
        <v>0</v>
      </c>
      <c r="I22" s="9"/>
    </row>
    <row r="23" spans="1:9" ht="33.75" customHeight="1" x14ac:dyDescent="0.25">
      <c r="A23" s="46"/>
      <c r="B23" s="20" t="s">
        <v>30</v>
      </c>
      <c r="C23" s="11">
        <v>50</v>
      </c>
      <c r="D23" s="11" t="s">
        <v>11</v>
      </c>
      <c r="E23" s="12"/>
      <c r="F23" s="13">
        <f>C23*E23</f>
        <v>0</v>
      </c>
      <c r="G23" s="13">
        <f t="shared" si="0"/>
        <v>0</v>
      </c>
      <c r="H23" s="13">
        <f>F23+G23</f>
        <v>0</v>
      </c>
      <c r="I23" s="9"/>
    </row>
    <row r="24" spans="1:9" ht="33.75" customHeight="1" x14ac:dyDescent="0.25">
      <c r="A24" s="48" t="s">
        <v>31</v>
      </c>
      <c r="B24" s="49"/>
      <c r="C24" s="15">
        <f>SUM(C21:C23)</f>
        <v>250</v>
      </c>
      <c r="D24" s="15" t="s">
        <v>11</v>
      </c>
      <c r="E24" s="16"/>
      <c r="F24" s="16">
        <f>SUM(F21:F23)</f>
        <v>0</v>
      </c>
      <c r="G24" s="16">
        <f>SUM(G21:G23)</f>
        <v>0</v>
      </c>
      <c r="H24" s="16">
        <f>SUM(H21:H23)</f>
        <v>0</v>
      </c>
      <c r="I24" s="9"/>
    </row>
    <row r="25" spans="1:9" ht="33.75" customHeight="1" x14ac:dyDescent="0.25">
      <c r="A25" s="44" t="s">
        <v>32</v>
      </c>
      <c r="B25" s="10" t="s">
        <v>33</v>
      </c>
      <c r="C25" s="11">
        <v>200</v>
      </c>
      <c r="D25" s="11" t="s">
        <v>11</v>
      </c>
      <c r="E25" s="12"/>
      <c r="F25" s="13">
        <f t="shared" ref="F25:F30" si="1">C25*E25</f>
        <v>0</v>
      </c>
      <c r="G25" s="13">
        <f t="shared" si="0"/>
        <v>0</v>
      </c>
      <c r="H25" s="13">
        <f t="shared" ref="H25:H30" si="2">F25+G25</f>
        <v>0</v>
      </c>
      <c r="I25" s="9"/>
    </row>
    <row r="26" spans="1:9" ht="33.75" customHeight="1" x14ac:dyDescent="0.25">
      <c r="A26" s="45"/>
      <c r="B26" s="10" t="s">
        <v>59</v>
      </c>
      <c r="C26" s="11">
        <v>800</v>
      </c>
      <c r="D26" s="11" t="s">
        <v>11</v>
      </c>
      <c r="E26" s="12"/>
      <c r="F26" s="13">
        <f t="shared" si="1"/>
        <v>0</v>
      </c>
      <c r="G26" s="13">
        <f t="shared" si="0"/>
        <v>0</v>
      </c>
      <c r="H26" s="13">
        <f t="shared" si="2"/>
        <v>0</v>
      </c>
      <c r="I26" s="9"/>
    </row>
    <row r="27" spans="1:9" ht="33.75" customHeight="1" x14ac:dyDescent="0.25">
      <c r="A27" s="45"/>
      <c r="B27" s="10" t="s">
        <v>34</v>
      </c>
      <c r="C27" s="11">
        <v>500</v>
      </c>
      <c r="D27" s="11" t="s">
        <v>11</v>
      </c>
      <c r="E27" s="12"/>
      <c r="F27" s="13">
        <f t="shared" si="1"/>
        <v>0</v>
      </c>
      <c r="G27" s="13">
        <f t="shared" si="0"/>
        <v>0</v>
      </c>
      <c r="H27" s="13">
        <f t="shared" si="2"/>
        <v>0</v>
      </c>
      <c r="I27" s="9"/>
    </row>
    <row r="28" spans="1:9" ht="33.75" customHeight="1" x14ac:dyDescent="0.25">
      <c r="A28" s="45"/>
      <c r="B28" s="10" t="s">
        <v>35</v>
      </c>
      <c r="C28" s="11">
        <v>1000</v>
      </c>
      <c r="D28" s="11" t="s">
        <v>11</v>
      </c>
      <c r="E28" s="12"/>
      <c r="F28" s="13">
        <f t="shared" si="1"/>
        <v>0</v>
      </c>
      <c r="G28" s="13">
        <f t="shared" si="0"/>
        <v>0</v>
      </c>
      <c r="H28" s="13">
        <f t="shared" si="2"/>
        <v>0</v>
      </c>
      <c r="I28" s="9"/>
    </row>
    <row r="29" spans="1:9" ht="33.75" customHeight="1" x14ac:dyDescent="0.25">
      <c r="A29" s="45"/>
      <c r="B29" s="10" t="s">
        <v>36</v>
      </c>
      <c r="C29" s="11">
        <v>1000</v>
      </c>
      <c r="D29" s="11" t="s">
        <v>11</v>
      </c>
      <c r="E29" s="12"/>
      <c r="F29" s="13">
        <f t="shared" si="1"/>
        <v>0</v>
      </c>
      <c r="G29" s="13">
        <f t="shared" si="0"/>
        <v>0</v>
      </c>
      <c r="H29" s="13">
        <f t="shared" si="2"/>
        <v>0</v>
      </c>
      <c r="I29" s="9"/>
    </row>
    <row r="30" spans="1:9" ht="33.75" customHeight="1" x14ac:dyDescent="0.25">
      <c r="A30" s="46"/>
      <c r="B30" s="10" t="s">
        <v>37</v>
      </c>
      <c r="C30" s="11">
        <v>1000</v>
      </c>
      <c r="D30" s="11" t="s">
        <v>11</v>
      </c>
      <c r="E30" s="12"/>
      <c r="F30" s="13">
        <f t="shared" si="1"/>
        <v>0</v>
      </c>
      <c r="G30" s="13">
        <f t="shared" si="0"/>
        <v>0</v>
      </c>
      <c r="H30" s="13">
        <f t="shared" si="2"/>
        <v>0</v>
      </c>
      <c r="I30" s="9"/>
    </row>
    <row r="31" spans="1:9" ht="33.75" customHeight="1" x14ac:dyDescent="0.25">
      <c r="A31" s="48" t="s">
        <v>38</v>
      </c>
      <c r="B31" s="49"/>
      <c r="C31" s="15">
        <f>SUM(C25:C30)</f>
        <v>4500</v>
      </c>
      <c r="D31" s="15" t="s">
        <v>11</v>
      </c>
      <c r="E31" s="16"/>
      <c r="F31" s="16">
        <f>SUM(F25:F30)</f>
        <v>0</v>
      </c>
      <c r="G31" s="16">
        <f>SUM(G25:G30)</f>
        <v>0</v>
      </c>
      <c r="H31" s="16">
        <f>SUM(H25:H30)</f>
        <v>0</v>
      </c>
      <c r="I31" s="9"/>
    </row>
    <row r="32" spans="1:9" ht="33.75" customHeight="1" x14ac:dyDescent="0.25">
      <c r="A32" s="44" t="s">
        <v>39</v>
      </c>
      <c r="B32" s="10" t="s">
        <v>40</v>
      </c>
      <c r="C32" s="11">
        <v>400</v>
      </c>
      <c r="D32" s="11" t="s">
        <v>11</v>
      </c>
      <c r="E32" s="12"/>
      <c r="F32" s="13">
        <f>C32*E32</f>
        <v>0</v>
      </c>
      <c r="G32" s="13">
        <f t="shared" si="0"/>
        <v>0</v>
      </c>
      <c r="H32" s="13">
        <f>F32+G32</f>
        <v>0</v>
      </c>
      <c r="I32" s="9"/>
    </row>
    <row r="33" spans="1:9" ht="33.75" customHeight="1" x14ac:dyDescent="0.25">
      <c r="A33" s="46"/>
      <c r="B33" s="10" t="s">
        <v>41</v>
      </c>
      <c r="C33" s="11">
        <v>100</v>
      </c>
      <c r="D33" s="11" t="s">
        <v>11</v>
      </c>
      <c r="E33" s="12"/>
      <c r="F33" s="13">
        <f>C33*E33</f>
        <v>0</v>
      </c>
      <c r="G33" s="13">
        <f t="shared" si="0"/>
        <v>0</v>
      </c>
      <c r="H33" s="13">
        <f>F33+G33</f>
        <v>0</v>
      </c>
      <c r="I33" s="9"/>
    </row>
    <row r="34" spans="1:9" ht="33.75" customHeight="1" x14ac:dyDescent="0.25">
      <c r="A34" s="48" t="s">
        <v>42</v>
      </c>
      <c r="B34" s="49"/>
      <c r="C34" s="15">
        <f>SUM(C32:C33)</f>
        <v>500</v>
      </c>
      <c r="D34" s="15" t="s">
        <v>11</v>
      </c>
      <c r="E34" s="16"/>
      <c r="F34" s="16">
        <f>SUM(F32:F33)</f>
        <v>0</v>
      </c>
      <c r="G34" s="16">
        <f>SUM(G32:G33)</f>
        <v>0</v>
      </c>
      <c r="H34" s="16">
        <f>SUM(H32:H33)</f>
        <v>0</v>
      </c>
      <c r="I34" s="9"/>
    </row>
    <row r="35" spans="1:9" ht="33.75" customHeight="1" x14ac:dyDescent="0.25">
      <c r="A35" s="44" t="s">
        <v>43</v>
      </c>
      <c r="B35" s="10" t="s">
        <v>44</v>
      </c>
      <c r="C35" s="11">
        <v>200</v>
      </c>
      <c r="D35" s="11" t="s">
        <v>11</v>
      </c>
      <c r="E35" s="12"/>
      <c r="F35" s="13">
        <f>C35*E35</f>
        <v>0</v>
      </c>
      <c r="G35" s="13">
        <f t="shared" si="0"/>
        <v>0</v>
      </c>
      <c r="H35" s="13">
        <f>F35+G35</f>
        <v>0</v>
      </c>
      <c r="I35" s="9"/>
    </row>
    <row r="36" spans="1:9" ht="33.75" customHeight="1" x14ac:dyDescent="0.25">
      <c r="A36" s="46"/>
      <c r="B36" s="10" t="s">
        <v>45</v>
      </c>
      <c r="C36" s="11">
        <v>800</v>
      </c>
      <c r="D36" s="11" t="s">
        <v>11</v>
      </c>
      <c r="E36" s="12"/>
      <c r="F36" s="13">
        <f>C36*E36</f>
        <v>0</v>
      </c>
      <c r="G36" s="13">
        <f t="shared" si="0"/>
        <v>0</v>
      </c>
      <c r="H36" s="13">
        <f>F36+G36</f>
        <v>0</v>
      </c>
      <c r="I36" s="9"/>
    </row>
    <row r="37" spans="1:9" ht="33.75" customHeight="1" x14ac:dyDescent="0.25">
      <c r="A37" s="48" t="s">
        <v>46</v>
      </c>
      <c r="B37" s="49"/>
      <c r="C37" s="15">
        <f>SUM(C35:C36)</f>
        <v>1000</v>
      </c>
      <c r="D37" s="15" t="s">
        <v>11</v>
      </c>
      <c r="E37" s="16"/>
      <c r="F37" s="16">
        <f>SUM(F35:F36)</f>
        <v>0</v>
      </c>
      <c r="G37" s="16">
        <f>SUM(G35:G36)</f>
        <v>0</v>
      </c>
      <c r="H37" s="16">
        <f>SUM(H35:H36)</f>
        <v>0</v>
      </c>
      <c r="I37" s="9"/>
    </row>
    <row r="38" spans="1:9" ht="33.75" customHeight="1" x14ac:dyDescent="0.25">
      <c r="A38" s="44" t="s">
        <v>47</v>
      </c>
      <c r="B38" s="10" t="s">
        <v>64</v>
      </c>
      <c r="C38" s="11">
        <v>200</v>
      </c>
      <c r="D38" s="11" t="s">
        <v>11</v>
      </c>
      <c r="E38" s="12"/>
      <c r="F38" s="13">
        <f>C38*E38</f>
        <v>0</v>
      </c>
      <c r="G38" s="13">
        <f t="shared" si="0"/>
        <v>0</v>
      </c>
      <c r="H38" s="13">
        <f>F38+G38</f>
        <v>0</v>
      </c>
      <c r="I38" s="9"/>
    </row>
    <row r="39" spans="1:9" ht="33.75" customHeight="1" x14ac:dyDescent="0.25">
      <c r="A39" s="45"/>
      <c r="B39" s="10" t="s">
        <v>65</v>
      </c>
      <c r="C39" s="11">
        <v>1000</v>
      </c>
      <c r="D39" s="11" t="s">
        <v>11</v>
      </c>
      <c r="E39" s="12"/>
      <c r="F39" s="13">
        <f>C39*E39</f>
        <v>0</v>
      </c>
      <c r="G39" s="13">
        <f t="shared" si="0"/>
        <v>0</v>
      </c>
      <c r="H39" s="13">
        <f>F39+G39</f>
        <v>0</v>
      </c>
      <c r="I39" s="9"/>
    </row>
    <row r="40" spans="1:9" ht="33.75" customHeight="1" x14ac:dyDescent="0.25">
      <c r="A40" s="45"/>
      <c r="B40" s="10" t="s">
        <v>66</v>
      </c>
      <c r="C40" s="11">
        <v>500</v>
      </c>
      <c r="D40" s="11" t="s">
        <v>11</v>
      </c>
      <c r="E40" s="12"/>
      <c r="F40" s="13">
        <f>C40*E40</f>
        <v>0</v>
      </c>
      <c r="G40" s="13">
        <f t="shared" si="0"/>
        <v>0</v>
      </c>
      <c r="H40" s="13">
        <f>F40+G40</f>
        <v>0</v>
      </c>
      <c r="I40" s="9"/>
    </row>
    <row r="41" spans="1:9" ht="33.75" customHeight="1" x14ac:dyDescent="0.25">
      <c r="A41" s="45"/>
      <c r="B41" s="10" t="s">
        <v>67</v>
      </c>
      <c r="C41" s="11">
        <v>500</v>
      </c>
      <c r="D41" s="11" t="s">
        <v>11</v>
      </c>
      <c r="E41" s="12"/>
      <c r="F41" s="13">
        <f>C41*E41</f>
        <v>0</v>
      </c>
      <c r="G41" s="13">
        <f>F41*0.23</f>
        <v>0</v>
      </c>
      <c r="H41" s="13">
        <f>F41+G41</f>
        <v>0</v>
      </c>
      <c r="I41" s="9"/>
    </row>
    <row r="42" spans="1:9" ht="33.75" customHeight="1" x14ac:dyDescent="0.25">
      <c r="A42" s="48" t="s">
        <v>48</v>
      </c>
      <c r="B42" s="49"/>
      <c r="C42" s="15">
        <f ca="1">SUM(C38:C42)</f>
        <v>2200</v>
      </c>
      <c r="D42" s="15" t="s">
        <v>11</v>
      </c>
      <c r="E42" s="16"/>
      <c r="F42" s="16">
        <f>SUM(F38:F41)</f>
        <v>0</v>
      </c>
      <c r="G42" s="16">
        <f>SUM(G38:G41)</f>
        <v>0</v>
      </c>
      <c r="H42" s="16">
        <f>SUM(H38:H41)</f>
        <v>0</v>
      </c>
      <c r="I42" s="9"/>
    </row>
    <row r="43" spans="1:9" ht="33.75" customHeight="1" x14ac:dyDescent="0.25">
      <c r="A43" s="21" t="s">
        <v>49</v>
      </c>
      <c r="B43" s="22" t="s">
        <v>68</v>
      </c>
      <c r="C43" s="23">
        <v>50</v>
      </c>
      <c r="D43" s="11" t="s">
        <v>11</v>
      </c>
      <c r="E43" s="24"/>
      <c r="F43" s="25">
        <f>C43*E43</f>
        <v>0</v>
      </c>
      <c r="G43" s="25">
        <f>F43*0.23</f>
        <v>0</v>
      </c>
      <c r="H43" s="25">
        <f>F43+G43</f>
        <v>0</v>
      </c>
      <c r="I43" s="9"/>
    </row>
    <row r="44" spans="1:9" ht="30.75" customHeight="1" x14ac:dyDescent="0.25">
      <c r="A44" s="48" t="s">
        <v>50</v>
      </c>
      <c r="B44" s="49"/>
      <c r="C44" s="15">
        <f>SUM(C43:C43)</f>
        <v>50</v>
      </c>
      <c r="D44" s="15" t="s">
        <v>11</v>
      </c>
      <c r="E44" s="16">
        <f>SUM(E43:E43)</f>
        <v>0</v>
      </c>
      <c r="F44" s="16">
        <f>SUM(F43:F43)</f>
        <v>0</v>
      </c>
      <c r="G44" s="16">
        <f>SUM(G43:G43)</f>
        <v>0</v>
      </c>
      <c r="H44" s="16">
        <f>SUM(H43:H43)</f>
        <v>0</v>
      </c>
      <c r="I44" s="9"/>
    </row>
    <row r="45" spans="1:9" ht="53.25" customHeight="1" x14ac:dyDescent="0.25">
      <c r="A45" s="50" t="s">
        <v>51</v>
      </c>
      <c r="B45" s="51"/>
      <c r="C45" s="51"/>
      <c r="D45" s="51"/>
      <c r="E45" s="52"/>
      <c r="F45" s="26">
        <f>F10+F15+F18+F20+F24+F31+F34+F37+F42+F44</f>
        <v>0</v>
      </c>
      <c r="G45" s="26">
        <f>G10+G15+G18+G20+G24+G31+G34+G37+G42+G44</f>
        <v>0</v>
      </c>
      <c r="H45" s="26">
        <f>H10+H15+H18+H20+H24+H31+H34+H37+H42+H44</f>
        <v>0</v>
      </c>
      <c r="I45" s="27"/>
    </row>
    <row r="46" spans="1:9" x14ac:dyDescent="0.25">
      <c r="A46" s="27"/>
      <c r="B46" s="27"/>
      <c r="C46" s="27"/>
      <c r="D46" s="27"/>
      <c r="E46" s="27"/>
      <c r="F46" s="27"/>
      <c r="G46" s="27"/>
      <c r="H46" s="27"/>
      <c r="I46" s="27"/>
    </row>
    <row r="47" spans="1:9" x14ac:dyDescent="0.25">
      <c r="A47" s="28"/>
      <c r="B47" s="29"/>
      <c r="C47" s="29"/>
      <c r="D47" s="29"/>
      <c r="E47" s="30"/>
      <c r="F47" s="29"/>
      <c r="G47" s="29"/>
      <c r="H47" s="29"/>
      <c r="I47" s="29"/>
    </row>
  </sheetData>
  <mergeCells count="20">
    <mergeCell ref="A42:B42"/>
    <mergeCell ref="A44:B44"/>
    <mergeCell ref="A45:E45"/>
    <mergeCell ref="A31:B31"/>
    <mergeCell ref="A32:A33"/>
    <mergeCell ref="A34:B34"/>
    <mergeCell ref="A35:A36"/>
    <mergeCell ref="A37:B37"/>
    <mergeCell ref="A38:A41"/>
    <mergeCell ref="A25:A30"/>
    <mergeCell ref="A3:H3"/>
    <mergeCell ref="A5:A9"/>
    <mergeCell ref="A10:B10"/>
    <mergeCell ref="A11:A14"/>
    <mergeCell ref="A15:B15"/>
    <mergeCell ref="A16:A17"/>
    <mergeCell ref="A18:B18"/>
    <mergeCell ref="A20:B20"/>
    <mergeCell ref="A21:A23"/>
    <mergeCell ref="A24:B24"/>
  </mergeCells>
  <pageMargins left="0.7" right="0.7" top="0.75" bottom="0.75" header="0.3" footer="0.3"/>
  <pageSetup paperSize="9" scale="35" orientation="portrait" r:id="rId1"/>
  <ignoredErrors>
    <ignoredError sqref="F18:H18 F20:H20 F24:H2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3E004-7CE8-41DE-8A29-9E5E57FDBD40}">
  <sheetPr>
    <pageSetUpPr fitToPage="1"/>
  </sheetPr>
  <dimension ref="A1:E51"/>
  <sheetViews>
    <sheetView zoomScale="70" zoomScaleNormal="70" workbookViewId="0">
      <selection activeCell="O22" sqref="O22"/>
    </sheetView>
  </sheetViews>
  <sheetFormatPr defaultRowHeight="15" x14ac:dyDescent="0.25"/>
  <cols>
    <col min="1" max="1" width="17.42578125" customWidth="1"/>
    <col min="2" max="2" width="84.42578125" customWidth="1"/>
    <col min="3" max="3" width="28.140625" customWidth="1"/>
    <col min="4" max="4" width="50.7109375" customWidth="1"/>
    <col min="5" max="5" width="39.85546875" customWidth="1"/>
  </cols>
  <sheetData>
    <row r="1" spans="1:5" ht="18" x14ac:dyDescent="0.25">
      <c r="A1" s="3"/>
      <c r="B1" s="3"/>
      <c r="C1" s="3"/>
      <c r="D1" s="3"/>
    </row>
    <row r="2" spans="1:5" ht="18.75" x14ac:dyDescent="0.25">
      <c r="A2" s="58" t="s">
        <v>76</v>
      </c>
      <c r="B2" s="59"/>
      <c r="C2" s="59"/>
      <c r="D2" s="59"/>
      <c r="E2" s="60"/>
    </row>
    <row r="3" spans="1:5" ht="18" x14ac:dyDescent="0.25">
      <c r="A3" s="62"/>
      <c r="B3" s="63"/>
      <c r="C3" s="63"/>
      <c r="D3" s="3"/>
    </row>
    <row r="4" spans="1:5" ht="18" x14ac:dyDescent="0.25">
      <c r="A4" s="64"/>
      <c r="B4" s="65"/>
      <c r="C4" s="65"/>
      <c r="D4" s="3"/>
    </row>
    <row r="5" spans="1:5" ht="60.75" customHeight="1" x14ac:dyDescent="0.25">
      <c r="A5" s="39" t="s">
        <v>1</v>
      </c>
      <c r="B5" s="39" t="s">
        <v>2</v>
      </c>
      <c r="C5" s="39" t="s">
        <v>52</v>
      </c>
      <c r="D5" s="39" t="s">
        <v>53</v>
      </c>
      <c r="E5" s="39" t="s">
        <v>54</v>
      </c>
    </row>
    <row r="6" spans="1:5" ht="30" customHeight="1" x14ac:dyDescent="0.25">
      <c r="A6" s="57" t="s">
        <v>9</v>
      </c>
      <c r="B6" s="10" t="s">
        <v>10</v>
      </c>
      <c r="C6" s="35" t="s">
        <v>56</v>
      </c>
      <c r="D6" s="35" t="s">
        <v>56</v>
      </c>
      <c r="E6" s="61" t="s">
        <v>57</v>
      </c>
    </row>
    <row r="7" spans="1:5" ht="30" customHeight="1" x14ac:dyDescent="0.25">
      <c r="A7" s="57"/>
      <c r="B7" s="14" t="s">
        <v>12</v>
      </c>
      <c r="C7" s="35" t="s">
        <v>56</v>
      </c>
      <c r="D7" s="35" t="s">
        <v>56</v>
      </c>
      <c r="E7" s="61"/>
    </row>
    <row r="8" spans="1:5" ht="30" customHeight="1" x14ac:dyDescent="0.25">
      <c r="A8" s="57"/>
      <c r="B8" s="14" t="s">
        <v>13</v>
      </c>
      <c r="C8" s="35" t="s">
        <v>56</v>
      </c>
      <c r="D8" s="35" t="s">
        <v>56</v>
      </c>
      <c r="E8" s="61"/>
    </row>
    <row r="9" spans="1:5" ht="30" customHeight="1" x14ac:dyDescent="0.25">
      <c r="A9" s="57"/>
      <c r="B9" s="14" t="s">
        <v>14</v>
      </c>
      <c r="C9" s="35" t="s">
        <v>56</v>
      </c>
      <c r="D9" s="35" t="s">
        <v>56</v>
      </c>
      <c r="E9" s="61"/>
    </row>
    <row r="10" spans="1:5" ht="30" customHeight="1" x14ac:dyDescent="0.25">
      <c r="A10" s="57"/>
      <c r="B10" s="14" t="s">
        <v>15</v>
      </c>
      <c r="C10" s="35" t="s">
        <v>56</v>
      </c>
      <c r="D10" s="35" t="s">
        <v>56</v>
      </c>
      <c r="E10" s="61"/>
    </row>
    <row r="11" spans="1:5" ht="30" customHeight="1" x14ac:dyDescent="0.25">
      <c r="A11" s="54"/>
      <c r="B11" s="54"/>
      <c r="C11" s="54"/>
      <c r="D11" s="54"/>
      <c r="E11" s="54"/>
    </row>
    <row r="12" spans="1:5" ht="30" customHeight="1" x14ac:dyDescent="0.25">
      <c r="A12" s="57" t="s">
        <v>17</v>
      </c>
      <c r="B12" s="18" t="s">
        <v>18</v>
      </c>
      <c r="C12" s="35" t="s">
        <v>56</v>
      </c>
      <c r="D12" s="35" t="s">
        <v>56</v>
      </c>
      <c r="E12" s="61" t="s">
        <v>57</v>
      </c>
    </row>
    <row r="13" spans="1:5" ht="30" customHeight="1" x14ac:dyDescent="0.25">
      <c r="A13" s="57"/>
      <c r="B13" s="19" t="s">
        <v>19</v>
      </c>
      <c r="C13" s="35" t="s">
        <v>56</v>
      </c>
      <c r="D13" s="35" t="s">
        <v>56</v>
      </c>
      <c r="E13" s="61"/>
    </row>
    <row r="14" spans="1:5" ht="30" customHeight="1" x14ac:dyDescent="0.25">
      <c r="A14" s="57"/>
      <c r="B14" s="14" t="s">
        <v>20</v>
      </c>
      <c r="C14" s="35" t="s">
        <v>56</v>
      </c>
      <c r="D14" s="35" t="s">
        <v>56</v>
      </c>
      <c r="E14" s="61"/>
    </row>
    <row r="15" spans="1:5" ht="30" customHeight="1" x14ac:dyDescent="0.25">
      <c r="A15" s="57"/>
      <c r="B15" s="14" t="s">
        <v>60</v>
      </c>
      <c r="C15" s="35" t="s">
        <v>56</v>
      </c>
      <c r="D15" s="35" t="s">
        <v>56</v>
      </c>
      <c r="E15" s="61"/>
    </row>
    <row r="16" spans="1:5" ht="30" customHeight="1" x14ac:dyDescent="0.25">
      <c r="A16" s="54"/>
      <c r="B16" s="54"/>
      <c r="C16" s="54"/>
      <c r="D16" s="54"/>
      <c r="E16" s="54"/>
    </row>
    <row r="17" spans="1:5" ht="30" customHeight="1" x14ac:dyDescent="0.25">
      <c r="A17" s="57" t="s">
        <v>22</v>
      </c>
      <c r="B17" s="14" t="s">
        <v>23</v>
      </c>
      <c r="C17" s="41" t="s">
        <v>70</v>
      </c>
      <c r="D17" s="41" t="s">
        <v>56</v>
      </c>
      <c r="E17" s="53" t="s">
        <v>69</v>
      </c>
    </row>
    <row r="18" spans="1:5" ht="30" customHeight="1" x14ac:dyDescent="0.25">
      <c r="A18" s="57"/>
      <c r="B18" s="14" t="s">
        <v>61</v>
      </c>
      <c r="C18" s="35" t="s">
        <v>56</v>
      </c>
      <c r="D18" s="41" t="s">
        <v>56</v>
      </c>
      <c r="E18" s="53"/>
    </row>
    <row r="19" spans="1:5" ht="30" customHeight="1" x14ac:dyDescent="0.25">
      <c r="A19" s="54"/>
      <c r="B19" s="54"/>
      <c r="C19" s="54"/>
      <c r="D19" s="54"/>
      <c r="E19" s="54"/>
    </row>
    <row r="20" spans="1:5" ht="66.75" customHeight="1" x14ac:dyDescent="0.25">
      <c r="A20" s="31" t="s">
        <v>25</v>
      </c>
      <c r="B20" s="38" t="s">
        <v>26</v>
      </c>
      <c r="C20" s="35" t="s">
        <v>56</v>
      </c>
      <c r="D20" s="36"/>
      <c r="E20" s="42" t="s">
        <v>71</v>
      </c>
    </row>
    <row r="21" spans="1:5" ht="30" customHeight="1" x14ac:dyDescent="0.25">
      <c r="A21" s="54"/>
      <c r="B21" s="54"/>
      <c r="C21" s="54"/>
      <c r="D21" s="54"/>
      <c r="E21" s="54"/>
    </row>
    <row r="22" spans="1:5" ht="54" customHeight="1" x14ac:dyDescent="0.25">
      <c r="A22" s="57" t="s">
        <v>29</v>
      </c>
      <c r="B22" s="10" t="s">
        <v>62</v>
      </c>
      <c r="C22" s="35" t="s">
        <v>56</v>
      </c>
      <c r="D22" s="41" t="s">
        <v>72</v>
      </c>
      <c r="E22" s="53" t="s">
        <v>58</v>
      </c>
    </row>
    <row r="23" spans="1:5" ht="51.75" customHeight="1" x14ac:dyDescent="0.25">
      <c r="A23" s="57"/>
      <c r="B23" s="10" t="s">
        <v>63</v>
      </c>
      <c r="C23" s="35" t="s">
        <v>56</v>
      </c>
      <c r="D23" s="41" t="s">
        <v>72</v>
      </c>
      <c r="E23" s="53"/>
    </row>
    <row r="24" spans="1:5" ht="49.5" customHeight="1" x14ac:dyDescent="0.25">
      <c r="A24" s="57"/>
      <c r="B24" s="20" t="s">
        <v>30</v>
      </c>
      <c r="C24" s="35" t="s">
        <v>56</v>
      </c>
      <c r="D24" s="41" t="s">
        <v>72</v>
      </c>
      <c r="E24" s="53"/>
    </row>
    <row r="25" spans="1:5" ht="30" customHeight="1" x14ac:dyDescent="0.25">
      <c r="A25" s="54"/>
      <c r="B25" s="54"/>
      <c r="C25" s="54"/>
      <c r="D25" s="54"/>
      <c r="E25" s="54"/>
    </row>
    <row r="26" spans="1:5" ht="30" customHeight="1" x14ac:dyDescent="0.25">
      <c r="A26" s="57" t="s">
        <v>32</v>
      </c>
      <c r="B26" s="10" t="s">
        <v>33</v>
      </c>
      <c r="C26" s="43" t="s">
        <v>55</v>
      </c>
      <c r="D26" s="35" t="s">
        <v>56</v>
      </c>
      <c r="E26" s="53" t="s">
        <v>73</v>
      </c>
    </row>
    <row r="27" spans="1:5" ht="30" customHeight="1" x14ac:dyDescent="0.25">
      <c r="A27" s="57"/>
      <c r="B27" s="10" t="s">
        <v>59</v>
      </c>
      <c r="C27" s="43" t="s">
        <v>55</v>
      </c>
      <c r="D27" s="35" t="s">
        <v>56</v>
      </c>
      <c r="E27" s="53"/>
    </row>
    <row r="28" spans="1:5" ht="30" customHeight="1" x14ac:dyDescent="0.25">
      <c r="A28" s="57"/>
      <c r="B28" s="10" t="s">
        <v>34</v>
      </c>
      <c r="C28" s="43" t="s">
        <v>55</v>
      </c>
      <c r="D28" s="35" t="s">
        <v>56</v>
      </c>
      <c r="E28" s="53"/>
    </row>
    <row r="29" spans="1:5" ht="30" customHeight="1" x14ac:dyDescent="0.25">
      <c r="A29" s="57"/>
      <c r="B29" s="10" t="s">
        <v>35</v>
      </c>
      <c r="C29" s="43" t="s">
        <v>55</v>
      </c>
      <c r="D29" s="35" t="s">
        <v>56</v>
      </c>
      <c r="E29" s="53"/>
    </row>
    <row r="30" spans="1:5" ht="30" customHeight="1" x14ac:dyDescent="0.25">
      <c r="A30" s="57"/>
      <c r="B30" s="10" t="s">
        <v>36</v>
      </c>
      <c r="C30" s="41" t="s">
        <v>56</v>
      </c>
      <c r="D30" s="35" t="s">
        <v>56</v>
      </c>
      <c r="E30" s="53"/>
    </row>
    <row r="31" spans="1:5" ht="30" customHeight="1" x14ac:dyDescent="0.25">
      <c r="A31" s="57"/>
      <c r="B31" s="10" t="s">
        <v>37</v>
      </c>
      <c r="C31" s="41" t="s">
        <v>56</v>
      </c>
      <c r="D31" s="35" t="s">
        <v>56</v>
      </c>
      <c r="E31" s="53"/>
    </row>
    <row r="32" spans="1:5" ht="30" customHeight="1" x14ac:dyDescent="0.25">
      <c r="A32" s="54"/>
      <c r="B32" s="54"/>
      <c r="C32" s="54"/>
      <c r="D32" s="54"/>
      <c r="E32" s="54"/>
    </row>
    <row r="33" spans="1:5" ht="30" customHeight="1" x14ac:dyDescent="0.25">
      <c r="A33" s="57" t="s">
        <v>39</v>
      </c>
      <c r="B33" s="10" t="s">
        <v>40</v>
      </c>
      <c r="C33" s="35" t="s">
        <v>56</v>
      </c>
      <c r="D33" s="41" t="s">
        <v>72</v>
      </c>
      <c r="E33" s="53" t="s">
        <v>73</v>
      </c>
    </row>
    <row r="34" spans="1:5" ht="30" customHeight="1" x14ac:dyDescent="0.25">
      <c r="A34" s="57"/>
      <c r="B34" s="10" t="s">
        <v>41</v>
      </c>
      <c r="C34" s="35" t="s">
        <v>56</v>
      </c>
      <c r="D34" s="41" t="s">
        <v>72</v>
      </c>
      <c r="E34" s="53"/>
    </row>
    <row r="35" spans="1:5" ht="30" customHeight="1" x14ac:dyDescent="0.25">
      <c r="A35" s="54"/>
      <c r="B35" s="54"/>
      <c r="C35" s="54"/>
      <c r="D35" s="54"/>
      <c r="E35" s="54"/>
    </row>
    <row r="36" spans="1:5" ht="30" customHeight="1" x14ac:dyDescent="0.25">
      <c r="A36" s="57" t="s">
        <v>43</v>
      </c>
      <c r="B36" s="10" t="s">
        <v>44</v>
      </c>
      <c r="C36" s="43" t="s">
        <v>55</v>
      </c>
      <c r="D36" s="35" t="s">
        <v>56</v>
      </c>
      <c r="E36" s="53" t="s">
        <v>74</v>
      </c>
    </row>
    <row r="37" spans="1:5" ht="30" customHeight="1" x14ac:dyDescent="0.25">
      <c r="A37" s="57"/>
      <c r="B37" s="10" t="s">
        <v>45</v>
      </c>
      <c r="C37" s="43" t="s">
        <v>55</v>
      </c>
      <c r="D37" s="35" t="s">
        <v>56</v>
      </c>
      <c r="E37" s="53"/>
    </row>
    <row r="38" spans="1:5" ht="30" customHeight="1" x14ac:dyDescent="0.25">
      <c r="A38" s="54"/>
      <c r="B38" s="54"/>
      <c r="C38" s="54"/>
      <c r="D38" s="54"/>
      <c r="E38" s="54"/>
    </row>
    <row r="39" spans="1:5" ht="30" customHeight="1" x14ac:dyDescent="0.25">
      <c r="A39" s="57" t="s">
        <v>47</v>
      </c>
      <c r="B39" s="10" t="s">
        <v>64</v>
      </c>
      <c r="C39" s="43" t="s">
        <v>55</v>
      </c>
      <c r="D39" s="35" t="s">
        <v>56</v>
      </c>
      <c r="E39" s="53" t="s">
        <v>75</v>
      </c>
    </row>
    <row r="40" spans="1:5" ht="30" customHeight="1" x14ac:dyDescent="0.25">
      <c r="A40" s="57"/>
      <c r="B40" s="10" t="s">
        <v>65</v>
      </c>
      <c r="C40" s="43" t="s">
        <v>55</v>
      </c>
      <c r="D40" s="35" t="s">
        <v>56</v>
      </c>
      <c r="E40" s="53"/>
    </row>
    <row r="41" spans="1:5" ht="30" customHeight="1" x14ac:dyDescent="0.25">
      <c r="A41" s="57"/>
      <c r="B41" s="10" t="s">
        <v>66</v>
      </c>
      <c r="C41" s="43" t="s">
        <v>55</v>
      </c>
      <c r="D41" s="35" t="s">
        <v>56</v>
      </c>
      <c r="E41" s="53"/>
    </row>
    <row r="42" spans="1:5" ht="30" customHeight="1" x14ac:dyDescent="0.25">
      <c r="A42" s="57"/>
      <c r="B42" s="10" t="s">
        <v>67</v>
      </c>
      <c r="C42" s="43" t="s">
        <v>55</v>
      </c>
      <c r="D42" s="35" t="s">
        <v>56</v>
      </c>
      <c r="E42" s="53"/>
    </row>
    <row r="43" spans="1:5" ht="30" customHeight="1" x14ac:dyDescent="0.25">
      <c r="A43" s="54"/>
      <c r="B43" s="54"/>
      <c r="C43" s="54"/>
      <c r="D43" s="54"/>
      <c r="E43" s="54"/>
    </row>
    <row r="44" spans="1:5" ht="30" customHeight="1" x14ac:dyDescent="0.25">
      <c r="A44" s="32" t="s">
        <v>49</v>
      </c>
      <c r="B44" s="22" t="s">
        <v>68</v>
      </c>
      <c r="C44" s="37" t="s">
        <v>56</v>
      </c>
      <c r="D44" s="41" t="s">
        <v>72</v>
      </c>
      <c r="E44" s="40" t="s">
        <v>57</v>
      </c>
    </row>
    <row r="45" spans="1:5" ht="30" customHeight="1" x14ac:dyDescent="0.25">
      <c r="A45" s="54"/>
      <c r="B45" s="54"/>
      <c r="C45" s="54"/>
      <c r="D45" s="54"/>
      <c r="E45" s="54"/>
    </row>
    <row r="46" spans="1:5" ht="18" x14ac:dyDescent="0.25">
      <c r="A46" s="55"/>
      <c r="B46" s="56"/>
      <c r="C46" s="56"/>
      <c r="D46" s="27"/>
    </row>
    <row r="47" spans="1:5" x14ac:dyDescent="0.25">
      <c r="A47" s="33"/>
      <c r="B47" s="33"/>
      <c r="C47" s="33"/>
      <c r="D47" s="33"/>
    </row>
    <row r="48" spans="1:5" x14ac:dyDescent="0.25">
      <c r="A48" s="28"/>
      <c r="B48" s="29"/>
      <c r="C48" s="29"/>
      <c r="D48" s="29"/>
    </row>
    <row r="51" spans="2:2" x14ac:dyDescent="0.25">
      <c r="B51" s="34"/>
    </row>
  </sheetData>
  <mergeCells count="29">
    <mergeCell ref="A2:E2"/>
    <mergeCell ref="E6:E10"/>
    <mergeCell ref="E12:E15"/>
    <mergeCell ref="E17:E18"/>
    <mergeCell ref="E22:E24"/>
    <mergeCell ref="A3:C4"/>
    <mergeCell ref="A6:A10"/>
    <mergeCell ref="A12:A15"/>
    <mergeCell ref="A11:E11"/>
    <mergeCell ref="A21:E21"/>
    <mergeCell ref="A19:E19"/>
    <mergeCell ref="A16:E16"/>
    <mergeCell ref="A46:C46"/>
    <mergeCell ref="A33:A34"/>
    <mergeCell ref="A36:A37"/>
    <mergeCell ref="A39:A42"/>
    <mergeCell ref="A17:A18"/>
    <mergeCell ref="A22:A24"/>
    <mergeCell ref="A26:A31"/>
    <mergeCell ref="A32:E32"/>
    <mergeCell ref="A25:E25"/>
    <mergeCell ref="E26:E31"/>
    <mergeCell ref="E33:E34"/>
    <mergeCell ref="E36:E37"/>
    <mergeCell ref="E39:E42"/>
    <mergeCell ref="A45:E45"/>
    <mergeCell ref="A43:E43"/>
    <mergeCell ref="A38:E38"/>
    <mergeCell ref="A35:E35"/>
  </mergeCells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Kalkulacja cenowa</vt:lpstr>
      <vt:lpstr>Karta produktu_Próbki_Termin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Anita Brunowicz</cp:lastModifiedBy>
  <cp:lastPrinted>2024-02-09T10:34:19Z</cp:lastPrinted>
  <dcterms:created xsi:type="dcterms:W3CDTF">2024-02-01T07:04:18Z</dcterms:created>
  <dcterms:modified xsi:type="dcterms:W3CDTF">2024-02-09T10:34:21Z</dcterms:modified>
</cp:coreProperties>
</file>