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 firstSheet="4" activeTab="15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  <sheet name="Pakiet 6" sheetId="6" r:id="rId6"/>
    <sheet name="Pakiet 7 " sheetId="7" r:id="rId7"/>
    <sheet name="Pakiet 8" sheetId="8" r:id="rId8"/>
    <sheet name="Pakiet 9" sheetId="10" r:id="rId9"/>
    <sheet name="Pakiet 10" sheetId="11" r:id="rId10"/>
    <sheet name="Pakiet 11" sheetId="12" r:id="rId11"/>
    <sheet name="Pakiet 12" sheetId="13" r:id="rId12"/>
    <sheet name="PAkiet 13" sheetId="14" r:id="rId13"/>
    <sheet name="Pakiet 14" sheetId="15" r:id="rId14"/>
    <sheet name="Pakiet 15" sheetId="16" r:id="rId15"/>
    <sheet name="Pakiet 16" sheetId="17" r:id="rId16"/>
  </sheets>
  <definedNames>
    <definedName name="Print_Area" localSheetId="0">'Pakiet 1'!$A$4:$K$12</definedName>
  </definedName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6" l="1"/>
  <c r="J38" i="6"/>
  <c r="H29" i="17" l="1"/>
  <c r="J29" i="17" l="1"/>
  <c r="I29" i="17" s="1"/>
  <c r="I18" i="16"/>
  <c r="H15" i="15" l="1"/>
  <c r="H23" i="1"/>
  <c r="J15" i="15" l="1"/>
  <c r="J23" i="1"/>
  <c r="I23" i="1" s="1"/>
  <c r="H44" i="14" l="1"/>
  <c r="J44" i="14" s="1"/>
  <c r="J52" i="13"/>
  <c r="H32" i="12" l="1"/>
  <c r="J32" i="12" s="1"/>
  <c r="H34" i="11"/>
  <c r="J34" i="11" s="1"/>
  <c r="H16" i="10"/>
  <c r="J16" i="10" s="1"/>
  <c r="H12" i="7" l="1"/>
  <c r="J12" i="7"/>
  <c r="H39" i="6"/>
  <c r="J39" i="6" s="1"/>
  <c r="H13" i="2" l="1"/>
  <c r="J13" i="2" s="1"/>
  <c r="H10" i="4" l="1"/>
  <c r="J10" i="4" s="1"/>
  <c r="H14" i="3"/>
  <c r="J14" i="3"/>
  <c r="H22" i="5"/>
  <c r="J22" i="5"/>
</calcChain>
</file>

<file path=xl/sharedStrings.xml><?xml version="1.0" encoding="utf-8"?>
<sst xmlns="http://schemas.openxmlformats.org/spreadsheetml/2006/main" count="1084" uniqueCount="378">
  <si>
    <t>LP.</t>
  </si>
  <si>
    <t>ASORTYMENT</t>
  </si>
  <si>
    <t>JEDN</t>
  </si>
  <si>
    <t>ILOŚĆ ZAMAWIANA</t>
  </si>
  <si>
    <t>ILOŚĆ SZTUK W OPAKOWANIU</t>
  </si>
  <si>
    <t>ILOŚĆ OPAKOWAŃ</t>
  </si>
  <si>
    <t>CENA NETTO OPAKOWANIA</t>
  </si>
  <si>
    <t>WARTOŚĆ NETTO</t>
  </si>
  <si>
    <t>VAT %</t>
  </si>
  <si>
    <t>WARTOŚĆ BRUTTO</t>
  </si>
  <si>
    <t xml:space="preserve">  </t>
  </si>
  <si>
    <t>Probówka  4,5 -5,0 ml z napylonym aktywatorem wykrzepiania oraz żelem separującym</t>
  </si>
  <si>
    <t>szt.</t>
  </si>
  <si>
    <t>Probówka  7,5 - 10 ml z napylonym aktywatorem wykrzepiania oraz żelem separującym</t>
  </si>
  <si>
    <t>Probówka  2 - 3 ml z napylonym K2-EDTA</t>
  </si>
  <si>
    <t>Probówka 4 ml z napylonym K2-EDTA</t>
  </si>
  <si>
    <t>Probówka  5 - 6 ml z napylonym K2-EDTA oraz żelem separującym</t>
  </si>
  <si>
    <t>Probówka 2,5-3,0 ml  z płynnym cytrynianem sodowym o stężeniu 3,2%.  Do koagulologii</t>
  </si>
  <si>
    <t>Probówka do OB. system zamknięty, 1,6 -2,7 ml z ciekłym cytrynianem sodu w stężeniu 3,8% do oznaczania OB metodą logarytmiczną</t>
  </si>
  <si>
    <t>Statyw do OB kompatybilny z probówkami poz. 8 umożliwiający pomiar metodą logarytmiczną, możliwość wstawienia  10 probówek w serii jednoczesnej</t>
  </si>
  <si>
    <t>Probówka do oznaczania glukozy 2 - 3 ml. (fluorek sodu,  jako inhibitor glikolizy)</t>
  </si>
  <si>
    <t>Probówka 4 - 5 ml. z napyloną heparyną litową na wewnętrznych ściankach probówki jako inhibitor krzepnięcia.</t>
  </si>
  <si>
    <t>Probówka  bez dodatków 4 - 5 ml do pobierania płynu mózgowo-rdzeniowego (PMR)</t>
  </si>
  <si>
    <t>Strzykawko - probówka do badań gazometrycznych o pojemności 2 - 3 ml, do pobrań krwi tętniczej i żylnej. Strzykawka z napyloną heparyną neutralną. Opakowanie max 50 szt.</t>
  </si>
  <si>
    <t>Igła z wizualną kontrolą prawidłowości wkłucia z zabezpieczeniem przeciwzakłuciowym. Zintegrowana z uchwytem zespolony na etapie produkcji. Igła 0,8 ; 21G. Zabezpieczenie ostrza umieszczone na korpusie igły w jednej linii z ostrzem. Igła przezierna z wizjerem wypełniającym się krwią  w celu potwierdzenia prawidłowego umieszczenia igły w żyle. Opakowanie max a`100 szt.</t>
  </si>
  <si>
    <t>Igła z wizualną kontrolą prawidłowości wkłucia z zabezpieczeniem przeciwzakłuciowym. Zintegrowana z uchwytem zespolony na etapie produkcji. Igła 0,7 ; 22G. Zabezpieczenie ostrza umieszczone na korpusie igły w jednej linii z ostrzem. Igła przezierna z wizjerem wypełniającym się krwią  w celu potwierdzenia prawidłowego umieszczenia igły w żyle. Opakowanie max a`100 szt.</t>
  </si>
  <si>
    <t xml:space="preserve">Adapter typu Luer z zaworkiem systemowym, umożliwiający pobranie krwi z wenflonów, cewników itp. </t>
  </si>
  <si>
    <t>1.Wszystkie elementy muszą pochodzić od jednego producenta gwarantując kompatybilność  i bezpieczeństwo systemu.</t>
  </si>
  <si>
    <t>2.Możliwość pobierania krwi metodą aspiracyjną i próżniową.</t>
  </si>
  <si>
    <t>4.Igły wyłącznie systemowe, jednoczęściowe (kaniula zespolona z nasadką) - łatwość montażu.</t>
  </si>
  <si>
    <t>5.Igły systemowe, sterylne  kompatybilne z danym systemem.</t>
  </si>
  <si>
    <t>6.Probówki sterylne, wykonane z tworzywa sztucznego mają posiadać korek zakręcany, który umożliwia delikatne otwieranie i eliminuje efekt aerozolowy.</t>
  </si>
  <si>
    <t>7.System posiada możliwość nakłucia żyły igłą z podłączoną probówką, a nie samą igłą, co zapewnia optyczną kontrolę trafienia igłą w naczynie.</t>
  </si>
  <si>
    <t>8.Termin ważności produktów nie krótszy niż 6 miesięcy od daty dostawy</t>
  </si>
  <si>
    <t>Razem</t>
  </si>
  <si>
    <t>PAKIET NR 1 - SYSTEM ASPIRACYJNO - PRÓŻNIOWY, BEZPIECZNE IGŁY</t>
  </si>
  <si>
    <t xml:space="preserve">PAKIET 2 - Pojemniki twardościenne na odpady medyczne </t>
  </si>
  <si>
    <t>szt</t>
  </si>
  <si>
    <t>Jednorazowy pojemnik na odpady medyczne koloru żółtego  o pojemności 5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ostrzegawczymoraz miejscem na wpisanie danych odpadów za pmocą długopisa .</t>
  </si>
  <si>
    <t>Pakiet 3 - Akcesoria endoskopowe kompatybilne z bronchofiberoskopem typu FB-19TV, FB-18V,EB-1970TK, EB-19J10 i echobronchoskopem typu EB-1970UK firmy Pentax</t>
  </si>
  <si>
    <t>Ustniki ju. z gumką wstępnie założoną (z jednej strony), pakowane pojedynczo w torebki strunowe,</t>
  </si>
  <si>
    <t>Jednorazowe szczoteczki do czyszczenia fiberoskopów średnica kanału 2,8 mm, średnica cewnika2,2mm, śr. włosia 5mm, długość szczoteczki do wyboru 180 cm i 230 cm, w kolorze swoistym dla rozmiaru, dwustronne, o podwyższonej sztywności</t>
  </si>
  <si>
    <t>Szczypczyki do bronchoskopu j.u. dł. 1200 mm, średnica szczęki 2,3 mm, śr. kanału 2,8/3,2 mm</t>
  </si>
  <si>
    <t>Szczypczyki do bronchoskopu j.u. dł. 1200 mm, średnica szczęki 1,8 mm, śr. kanału 2,0 mm</t>
  </si>
  <si>
    <t>Igła do biopsji roz/22G, śr. 1,8 mm zaokrąglony mandryn, igła o dł. Wysunięcia 0-4cm, wykonana z nitinolu, blokada bez uzycia śrubek – np. za pomocą pierścieni, kompatybilna z echobronchskopem EB-1970UK bez użycia dodatkowych adapterów, w komplecie strzykawka o poj. 20ml</t>
  </si>
  <si>
    <t>Jednorazowy zawór ssący do EB19-J10</t>
  </si>
  <si>
    <t xml:space="preserve">Szczotki j.u. do wymazów bronchoskopowych, z metalowym grzybkiem zapobiegającym chowaniu się szczotki głęboko wewnątrz cewnika, długość 120 cm, średnica 1,8 mm do bronchofiberoskopu typu FB 19 TV firmy Pentax lub równoważny </t>
  </si>
  <si>
    <t>Zatyczka do kanału biopsyjnego jednorazowa do EB-19- J10</t>
  </si>
  <si>
    <t>Zestaw wkładów 12h do wstrzykiwacza MEDRAD STELLANT CT</t>
  </si>
  <si>
    <t>Wkłady jednorazowego użytku kompatybilne ze wstrzykiwaczem MEDRAD STELLANT CT</t>
  </si>
  <si>
    <t>Dreny pacjenta kompatybilne z wkładami z poz na 1</t>
  </si>
  <si>
    <t>Pakiet 5- Pieluchomajtki, podkłady chłonne  oraz środki do pielęgnacji pacjenta leżącego</t>
  </si>
  <si>
    <t>S - o obwodzie pasa 55-80 cm i chłonności min.1600ml</t>
  </si>
  <si>
    <t>M -o obwodzie pasa 75-110 cm i chłonności min. 2300ml</t>
  </si>
  <si>
    <t>L -o obwodzie pasa 100-150 cm i chłonności min 2600ml</t>
  </si>
  <si>
    <t>XL -o obwodzie pasa 130-170 cm i chłonności min 2600ml</t>
  </si>
  <si>
    <t>Olejek pielęgnacyjny z ekstraktem z nagietka lekarskiegi, vit. E i biokompleksem lnianym . Opakowanie 200 ml</t>
  </si>
  <si>
    <t>Krem ochronny z argininą, wyciagiem z pestek winogron, olejem  do stosowania w  codziennej pielęgnacji skóry , chroniacy przed odleżynami i odparzeniami . Opakowanie min. 200 ml</t>
  </si>
  <si>
    <t xml:space="preserve">Krem ochronny z tlenkiem cynku oraz substancją neutralizującą zapach moczu. Opakowanie min. 200 ml </t>
  </si>
  <si>
    <t xml:space="preserve">Szampon w piance neutralizujący zapach nieświeżych włosów . Opakowanie min. 200 ml </t>
  </si>
  <si>
    <t>PAKIET 4 -  Sprzęt jednorazowy do podawania kontrastu</t>
  </si>
  <si>
    <t>RAZEM</t>
  </si>
  <si>
    <t xml:space="preserve">Pakiet 7- Zestawy do drenażu, zbiorniki na wydzieliny </t>
  </si>
  <si>
    <t xml:space="preserve"> szt </t>
  </si>
  <si>
    <t>Jednorazowy sprasowany  wkład workowy do ewakuacji odsysanej treści płynnej, o poj.2 L, z dużym otworem do pobierania próbek do badań. Opakowanie max 24 szt</t>
  </si>
  <si>
    <t xml:space="preserve"> </t>
  </si>
  <si>
    <t>Proszek żelujący w opakowaniu max   2 kg z miarką 25 ml w środku:  wyrób medyczny</t>
  </si>
  <si>
    <t>20 kg</t>
  </si>
  <si>
    <t>Jednorazowy, sterylny   zestaw do drenażu  - jednobutlowy, o pojemności butli 3 litry, posiadający skalę centymetrową i pojemnościową, z portem do pobierania próbek. Opakowanie max 6 szt</t>
  </si>
  <si>
    <t xml:space="preserve">Razem </t>
  </si>
  <si>
    <t xml:space="preserve">Gaza wyjałowiona 13 nitkowa klasa Is lub wyżej pakowana pojedynczo;   rozmiar: 1/2mx1m </t>
  </si>
  <si>
    <t>Gaza wyjałowiona 13 nitkowa klasa klasa Is lub wyżej , pakowane pojedynczo; rozmiar: 1m x 1m</t>
  </si>
  <si>
    <t xml:space="preserve">Wata celulozowa bielona w arkuszach - medyczna . Opakowanie 5 kg </t>
  </si>
  <si>
    <t>kg</t>
  </si>
  <si>
    <t>150 kg</t>
  </si>
  <si>
    <t>sz</t>
  </si>
  <si>
    <t>Wata bawełniana . Opakowanie 500g</t>
  </si>
  <si>
    <t>Opatrunek z algininem wapnia  o rozmiarze: 10cmx 10 cm; opakowanie max 5 szt</t>
  </si>
  <si>
    <t>Opatrunek hydrokoloidowy o rozmiarze: 15 cm x 15 cm; opakowanie max 5 szt</t>
  </si>
  <si>
    <t>Jałowe kompresy włókninowe 30g, 4 warstwowe w rozmiarze 5cm x5 cm. Pakowane po 2 szt.</t>
  </si>
  <si>
    <t>Serweta nieprzylepna o min wymiarze 45 cm x75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(dopuszczono serwetę w rozm. 50 x 70 cm)</t>
  </si>
  <si>
    <t xml:space="preserve">Serweta nieprzylepna o min wymiarze 45 cm x45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</t>
  </si>
  <si>
    <t>Kompresy gazowe jałowe 10cmx10 cm  z gazy 17 nitkowe 8 warstwowe z podwijanymi brzegami klasa II a reguła 7 wyjaławiane parą wodną, max 5 sztuk w opakowaniu</t>
  </si>
  <si>
    <t>Kompresy gazowe jałowe 5 cmx 5 cm  z gazy 17 nitkowe 8 warstwowe z podwijanymi brzegami klasa II a reguła 7 wyjaławiane parą wodną, max 5 sztuk w opakowaniu</t>
  </si>
  <si>
    <t xml:space="preserve">Serweta nieprzylepna o min wymiarze 45 cm x75 cm  z otworem o średnicy 8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i minimalnej wytrzymałości na rozerwanie w stanie mokrym( wg, normy EN-13939-1) 290 kPa </t>
  </si>
  <si>
    <t xml:space="preserve">Elastyczna siatka do podtrzymywania opatrunków  na palec w stanie rozciagniętym ( dorośli) z możliwością sterylizacji w wysokich temperaturach . Opakowanie - 25 mb. </t>
  </si>
  <si>
    <t>mb</t>
  </si>
  <si>
    <t>750 mb</t>
  </si>
  <si>
    <t>375 mb</t>
  </si>
  <si>
    <t xml:space="preserve">Elastyczna siatka do podtrzymywania opatrunków  na stopę, nogę w stanie rozciagniętym  ( dorośli)z możliwością sterylizacji w wysokich temperaturach . Opakowanie - 25 mb. </t>
  </si>
  <si>
    <t>125 mb</t>
  </si>
  <si>
    <t xml:space="preserve">Elastyczna siatka do podtrzymywania opatrunków  na głowę w stanie rozciagniętym  ( dorośli)z możliwością sterylizacji w wysokich temperaturach . Opakowanie - 25 mb. </t>
  </si>
  <si>
    <t xml:space="preserve">Elastyczna siatka do podtrzymywania opatrunków  na dłoń, rękę w stanie rozciagniętym( dorośli)  z możliwością sterylizacji w wysokich temperaturach . Opakowanie - 25 mb. </t>
  </si>
  <si>
    <t xml:space="preserve">Elastyczna siatka do podtrzymywania opatrunków  na tułw w stanie rozciagniętym  ( dorośli)z możliwością sterylizacji w wysokich temperaturach . Opakowanie - 25 mb. </t>
  </si>
  <si>
    <t xml:space="preserve">szt </t>
  </si>
  <si>
    <t xml:space="preserve">Hypoalergiczny plaster na tkaninie, przepuszczający powietrze,  w rozmiarze 9,2 cm x 2,5  cm . Opakowanie max 12 szt </t>
  </si>
  <si>
    <t>Hypoalergiczny plaster do opatrywania skóry po nakłuciach w rozmiarze 4 cm x 1,6 cm. Pakowany pojedynczo. Max 250 szt w opakowaniu.</t>
  </si>
  <si>
    <t>Antybakteryjny jałowy opatrunek z maścią , zawierający  srebro metaliczne, w rozmiarze 10 cm x 10 cm Opakowanie max 10 szt.</t>
  </si>
  <si>
    <t>Hydroaktywny opatrunek płucząco-absorpcyjny nasycony roztworem Ringera, zawierający antybakteryjną substancję PHMB (dopuszcza się także opatrunki z poliakrylanem sodu - SAP) , 72-godzinny, warstwa kontaktowa z paskami silikonu, zewnętrzna warstwa opatrunku nieprzemakalna , w rozmiarze 10 x 10 cm. Opakowanie max. 10 szt.</t>
  </si>
  <si>
    <t>Hydroaktywny opatrunek płucząco-absorpcyjny nasycony roztworem Ringera, zawierający antybakteryjną substancję PHMB (dopuszcza się także opatrunki z poliakrylanem sodu - SAP) , 72-godzinny, warstwa kontaktowa z paskami silikonu, zewnętrzna warstwa opatrunku nieprzemakalna , o średnicy 4 cm . Opakowanie max. 10 szt.</t>
  </si>
  <si>
    <t>Hypoalergiczne przylepne paski  do zamykania brzegów ran 3x76 mm . Opakowanie max 5 szt</t>
  </si>
  <si>
    <t xml:space="preserve">Papier do USG Sony UPP- 84 HG, 84 mm x 12,5 m </t>
  </si>
  <si>
    <t>rolka</t>
  </si>
  <si>
    <t>Papier do EKG Comen CM1200, 1200A, 600</t>
  </si>
  <si>
    <t xml:space="preserve">szt. </t>
  </si>
  <si>
    <t>Papier do EKG Ascard Mint szer. 58 mm x 25 m</t>
  </si>
  <si>
    <t>Papier ASCARD BLUE 112 mm ( dopuszcza się papier z czerwonym nadrukiem)</t>
  </si>
  <si>
    <t>Żel do USG  opakowanie 500 ml</t>
  </si>
  <si>
    <t>500 ml</t>
  </si>
  <si>
    <t xml:space="preserve">Papier do  EKG Monara ELI 150, 216x280x250 mm składanka </t>
  </si>
  <si>
    <t>komplet</t>
  </si>
  <si>
    <t xml:space="preserve">RAZEM </t>
  </si>
  <si>
    <t xml:space="preserve">Zamykany pojemnik  z tworzywa sztucznego  z dziubkiem - atestowany wyrób medyczny, dla pacjentów leżących o pojemności 200-300 ml  </t>
  </si>
  <si>
    <t xml:space="preserve">Kaczka męska z tworzywa sztucznego </t>
  </si>
  <si>
    <t xml:space="preserve">Kaczka żeńska  z tworzywa sztucznego </t>
  </si>
  <si>
    <t xml:space="preserve">Basen sanitarny z pokrywą, z tworzywa sztucznego </t>
  </si>
  <si>
    <t xml:space="preserve">Miska nerkowata z tworzywa sztucznego  mała </t>
  </si>
  <si>
    <t>Miska nerkowata z tworzywa sztucznego  duża</t>
  </si>
  <si>
    <t>Jednorazowa, celulozowa  kaczka na mocz o poj. 870-1500 ml. Opakowanie max 100 szt</t>
  </si>
  <si>
    <t xml:space="preserve">Jednorazowy zestaw do lewatywy </t>
  </si>
  <si>
    <t>Jednorazowa butelka do dobowej zbiórki moczu wykonana z tworzywa sztucznego o pojemności 2-2,5 l, posiadająca dodatkowy port boczny do pobierania próbek.</t>
  </si>
  <si>
    <t xml:space="preserve">Worki na mocz 2 L z odpływem i zaworem T. Opakowanie max. 10 szt </t>
  </si>
  <si>
    <t xml:space="preserve">Zawieszki z tworzywa sztucznego do worków na mocz </t>
  </si>
  <si>
    <t>Rezerwuar tlenu  dla dorosłych do worka  Ambu</t>
  </si>
  <si>
    <t>Ustniki jednorazowe do spirometru  Lungtest 500 ( średnica zewnętrzna  30 mm) nr 4 ; Pakowane max 100 szt</t>
  </si>
  <si>
    <t>Ustniki jednorazowe do spirometru  Spirolab ( średnica zewnętrzna  30 mm) nr 3 ; Pakowane max 100 szt</t>
  </si>
  <si>
    <t>Ciśnieniomierz zegarowy sla dorosłych  ze słuchawkami, certyfikowany za zgodność z Dyrektywą 93/42/EEC</t>
  </si>
  <si>
    <t xml:space="preserve">Termometr lekarski bezrtęciowy </t>
  </si>
  <si>
    <t xml:space="preserve">Stetoskop jednostronny pielęgniarski </t>
  </si>
  <si>
    <t>Ciśnieniomierz lekarski naramienny z dwoma niezależnymi kanałami pamięci. Zarejestrowany jako wyrób medyczny w urzędzie rejestracji produktów leczniczych, wyrobów medycznych, certyfikowany za zgodność z dyrektywą 93/42/EEC, z dwoma alternatywnymi sposobami zasilania (baterie, zasilacz)</t>
  </si>
  <si>
    <t>Pulsoksymetr napalcowy do pomiaru saturacji krwi oraz tętna. Zarejestrowany jako wyrób medyczny w urzędzie rejestracji produktów leczniczych, wyrobów medycznych, certyfikowany za zgodność z dyrektywą 93/42/EEC.</t>
  </si>
  <si>
    <t>op</t>
  </si>
  <si>
    <t>Staza uciskowa bezlateksowa do pobierania krwi j.u.  Opakowanie 25 szt., wykonana z szerokiego, rozciągliwego paska,wysoka wytrzymałość na rozciąganie</t>
  </si>
  <si>
    <t>1 x 25 szt</t>
  </si>
  <si>
    <t xml:space="preserve">Wielorazowy  kompres żelowy ciepło - zimno wykonany z wytrzymałej folii z wkładem żelowym w środku, do schładzania lub ogrzewania w zestawie z pokrowcem włókninowym w rozmiarze 7,5 cm x 13 cm </t>
  </si>
  <si>
    <t xml:space="preserve">Opatrunek włókninowy bez lateksu z warstwą chłonną oraz  nieprzywierającą perforowaną warstwą alumonium, otworem posiadającym rozchodzace się promieniście nacięcia umożliwiające dopasowanie  wokół rurki tracheostomijnej lub drenu  o rozmiarze : 8 cm x 9,3 cm . Opakowanie max 50 szt </t>
  </si>
  <si>
    <t>Chłonny opatrunek z pianki poliuretanowej z otworem umożliwiającym dopasowanie do rurki tracheostomijnej z zewnętrzną warstwą folii poliuretanowej chroniącą przed przesiąkaniem; możliwość utrzymania na ranie 7 dni ; o rozmiarze: 6,5 cm x 6,5 cm</t>
  </si>
  <si>
    <t xml:space="preserve">Pojemnik do dozownika tlenowego A-21, A-36 </t>
  </si>
  <si>
    <t>Zamknięty system do pobierania próbrk z drzewa oskrzelowego , poj, 40 ml</t>
  </si>
  <si>
    <t>Prześcieradło na rolce podfoliowane 50/50m</t>
  </si>
  <si>
    <t>1 rolka ( 50 m)</t>
  </si>
  <si>
    <t>Cewnik zewnętrzny typu Ultra Flex 1- częściowy 25 mm</t>
  </si>
  <si>
    <t>Cewnik zewnętrzny typu Ultra Flex 1- częściowy 29 mm</t>
  </si>
  <si>
    <t>Cewnik zewnętrzny typu Ultra Flex 1- częściowy 32 mm</t>
  </si>
  <si>
    <t>Cewnik Foleya wykonany z elastycznego lateksu pokrytego odpornego na załamanie i skręcanie, Atraumatyczna, lekko zaokrąglona specjalna końcówka ułatwia wprowadzenie cewnika do pęcherza moczowego. Cewnik wyposażony w dwa boczne otwory o łagodnie wyoblonych krawędziach. Silikonowana powierzchnia pozwala na atraumatyczne wprowadzenie cewnika. plastikowa zastawka  Balon o pojemności 5-10ml, Sterylizowany tlenkiem etylenu. Opakowanie podwójne – wew. folia, zew. papier/folia   rozmiary do wyboru przez zamawiającego:  CH 14, CH 16, CH 18, CH 20, CH 22, CH 24.</t>
  </si>
  <si>
    <t>Pojemnik na wycinki hist.-pat. 15ml., zakręcany.</t>
  </si>
  <si>
    <t>Końcówki do ślinociągu. Opakowanie max 100 szt</t>
  </si>
  <si>
    <t>Maska tlenowa z nebulizatorem i drenem rozm. od S-XL/210 cm, sterylne</t>
  </si>
  <si>
    <t>Maska tlenowa j.u. z workiem (rezerwuarem o poj 1000ml) wykonana z nietoksycznego PCV, nie zawierająca lateksu, kompletna z drenem 210cm, posiadająca regulowaną blaszkę na nos oraz gumkę mocującą</t>
  </si>
  <si>
    <t>Opatrunek siatkowy wykonany z gazy bawełnianej pokryty parafiną z dodatkiem roztworu chlorheksydyny, jałowy rozm. 10 cm x 10 cm. Opakowanie 10 szt.</t>
  </si>
  <si>
    <t>Opatrunek siatkowy wykonany z gazy bawełnianej pokryty parafiną z dodatkiem roztworu chlorheksydyny, jałowy rozm. 15 cm x 20 cm. Opakowanie 10 szt.</t>
  </si>
  <si>
    <t>Igła insulinowa do pena, sterylna bez ftalanów i lateksu. Kompatybilna ze wszystkimi modelami penów. Rozmiar 0,30 mm x 8 mm, 0,25 mm x 6 mm, 0,33 mm x 12 mm.</t>
  </si>
  <si>
    <t>Dren łączący do odsysania, sterylny, wykonany z medycznego, elastycznego PCV. Zakończenia drenów dostosowane do standardowych końcówek do odsysania . Długość od 210-300 cm CH 24.</t>
  </si>
  <si>
    <t>Nakłuwacz do nakłuć palca, sterylne, pakowane pojedynczo, automatyczne, typu Medilance Plus. Opakowanie max 100 szt.</t>
  </si>
  <si>
    <t>Nici chirurgiczne z igłą 3-0 3/8 koła; 24 mm 2 MB 302; długość nici - 75 cm, sterylne, niewchłanialne, opak. max 10 szt</t>
  </si>
  <si>
    <t>Nici chirurgiczne z igłą 4-0/1,5 3/8 koła; 24 mm 2 MB 302; długość nici - 75 cm, sterylne, niewchłanialne, opak. max 10 szt</t>
  </si>
  <si>
    <t>Nici chirurgiczne z igłą 3/8 koła; gr. 1-0, dł. Nici 75 cm, dł igły 24 lub 30, opak. max 10 szt</t>
  </si>
  <si>
    <t>Strzykawka trzyczęściowa typu Luer do insuliny poj. 1 ml. j.u. jałowa, zbudowana z przezroczystego cylindra i tłoku, dobrze dopasowana do cylindra i uszczelniacza tłoka eliminującego martwą przestrzeń, wyposażona w kryzę ograniczającą wysuwanie, widoczną skalą, dołączona igła iniekcyjna. Opakowanie max 100szt.</t>
  </si>
  <si>
    <t>Igła iniekcyjna typu” motylek do nasiękowego podawania infuzji 0,7 x 19 mm. Opakowanie max 100 szt.</t>
  </si>
  <si>
    <t>Koreczek do kaniul typu Combi w trzech kolorach: biały czerwony niebieski. Sterylny, pakowany pojedynczo. Opakowanie max 100 szt.</t>
  </si>
  <si>
    <t>Kranik trójdrożny luer lock, jałowy, z optycznym indykatorem, stosowany w terapii infuzyjnej i transfuzyjnej (kraniki w kolorach , biały, niebieski, czerwony). Opakowanie max 100szt.</t>
  </si>
  <si>
    <t>Przyrząd do przetaczania krwi i jej preparatów, elastyczna komora kroplowa  o długości  min. 90mm w części przezroczystej, całość  bez zawartości ftalanów (informacja na opakowaniu jednostkowym),  bez latexu, filtr do krwi o dużej powierzchni wielkości oczek 200um, zacisk rolkowy wyposażony w uchwyt na dren oraz możliwość zabezpieczenia igły biorczej po użyciu, opakowanie kolorystyczne folia-papier, sterylny i niepirogenny , dł. drenu min 150 , regulator przepływu oraz odpowietrznik</t>
  </si>
  <si>
    <t>Strzykawka do pomp infuzyjnych- 50 ml, trzyczęściowa ze złączem Luer Lock Opakowanie max 50szt.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</si>
  <si>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3 ml. Opakowanie max 100szt.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</si>
  <si>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5 ml. Opakowanie max 100szt.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</si>
  <si>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10 ml. Opakowanie max 100szt.</t>
  </si>
  <si>
    <t xml:space="preserve">Zatyczka do cewników, sterylna, pakowana pojedynczo. </t>
  </si>
  <si>
    <t>Rurka intubacyjna z mankietem niskociśnieniowym 7</t>
  </si>
  <si>
    <t>Rurka intubacyjna z mankietem niskociśnieniowym 7,5</t>
  </si>
  <si>
    <t>Rurka intubacyjna z mankietem niskociśnieniowym 8</t>
  </si>
  <si>
    <t>Rurka intubacyjna z mankietem niskociśnieniowym 9</t>
  </si>
  <si>
    <t>Rurka tracheostomijna z mankietem niskociśnieniowym i zaworem (z balonem) nr 7,5</t>
  </si>
  <si>
    <t>Rurka tracheostomijna z mankietem niskociśnieniowym i zaworem (z balonem) nr 8</t>
  </si>
  <si>
    <t>Rurka ustno-gardłowa Guedel, sterylna 1, z kolorowym znacznikiem, pakowana pojedynczo, opakowanie z widoczną datą ważności, nazwą producenta oraz podanym rozmiarem</t>
  </si>
  <si>
    <t>Rurka ustno-gardłowa Guedel, sterylna 2 , z kolorowym znacznikiem, pakowana pojedynczo, opakowanie z widoczną datą ważności, nazwą producenta oraz podanym rozmiarem</t>
  </si>
  <si>
    <t>Rurka ustno-gardłowa Guedel, sterylna 3 , z kolorowym znacznikiem, pakowana pojedynczo, opakowanie z widoczną datą ważności, nazwą producenta oraz podanym rozmiarem</t>
  </si>
  <si>
    <t>I-gel maska krtaniowa żelowa rozm. 4,5</t>
  </si>
  <si>
    <t>Maska j.u. do tlenu dla dorosłych, z bezbarwnego PCV, kompletna z drenem 210 cm.</t>
  </si>
  <si>
    <t>Pęseta anatomiczna metalowa</t>
  </si>
  <si>
    <t xml:space="preserve">Pęseta j.u. sterylna. </t>
  </si>
  <si>
    <t>Wzierniki ginekologiczne j.u. Sterylne rozmiary  S, M, L</t>
  </si>
  <si>
    <t>Nożyczki chirurgiczne proste , ostre , dł. 14,5 cm</t>
  </si>
  <si>
    <t>Nożyczki chirurgiczne proste, tępe, dł. 16,5 cm</t>
  </si>
  <si>
    <t>Filtry antybakteryjne do ambu</t>
  </si>
  <si>
    <t>Maseczka do ambu jednorazowa z pompowanym mankietem, rozmiar 3,4</t>
  </si>
  <si>
    <t>Tępa igła j.u., z wbudowanym filtrem 5µm, do pobierania leków, , rozm. 18G(1,2x40mm), jałowa, Opakowanie max 100szt.</t>
  </si>
  <si>
    <t xml:space="preserve"> szt</t>
  </si>
  <si>
    <t>Jednorazowy bezpieczny przyrząd do infuzji płynów z możliwością utrzymania przez 24 godziny w czasie prowadzenia nieprzerwanej infuzji, niepirogenny, bez ftalanów i lateksu; odpowietrznik z filtrem przeciwbakteryjnym ; elastyczna komora kroplowa o długości 60mm; posiadający  hydrofilowy filtr czasteczkowy automatycznie zatrzymujący przepływ po opróżnieniu komory zapobiegając zatorowi powietrznemu; dodatkowy port w drenie do podawania leków;  długość drenu min. 180 cm; zakończenie Luer-Lock z koreczkiem z filtrem hydrofobowym - zabezpieczającym przed wyciekaniem płynu . Sterylizowana EO. Opakowanie papier - folia.</t>
  </si>
  <si>
    <t>Zestaw cewników jednoświatłowych do cewnikowania żyły głównej zakładanych metodą Selingera, z możliwością identyfikacji położenia cewnika za pomocą odprowadzeń EKG, cewnik wykonany z poliuretanu z miękkim końcem, matowy ze znacznikiem długości widoczny w promieniach RTG o parametrach: średn. 1,7 mm G=16, dł. 30 mm, igła średn. 1,7 mm dł. 50 mm, prowadnica 0,89 mm dł. 70 cm dodatkowo o parametrach; średnica 2,1 mm G-14, dł. 30 mm, igła śred. 1,3 mm dł 70 mm, prowadnica 0,89 mm dł. 70 cm</t>
  </si>
  <si>
    <t>Zestaw cewników jednoświatłowych do cewnikowania żyły głównej zakładanych metodą Selingera, z możliwością identyfikacji położenia cewnika za pomocą odprowadzeń EKG,, cewnik wykonany z poliuretanu z miękkim końcem, matowy ze znacznikiem długości widoczny w promieniach RTG o parametrach: średn. 2,1 mm G=14, dł.15 mm, igła średn. 1,3 mm dł 70 mm, prowadnica 0,89 mm dł. 50 cm dodatkowo średn. 2,1 mm G=14, dł. 20 mm, igła średn. 1,3 mm dł 70 mm, prowadnica 0,89 mm dł. 50 cm</t>
  </si>
  <si>
    <t>Zestaw do pomiaru ośrodkowego ciśnienia żylnego z drenem do skali długi 180 cm z możliwością podwieszenia dł. drenu 80 cm skala od +35 do – 15 cm H2O</t>
  </si>
  <si>
    <t>Zamknięty system do pomiaru diurezy j.u. 1 samo uszczelniającym portem do pobierania próbek, poj. komory 500ml, odpowietrznik z filtrem hydrofobowym i bakteryjnym</t>
  </si>
  <si>
    <t>Worki wymienne do zamkniętego systemu pomiaru diurezy poj. 1,5 l niesterylne</t>
  </si>
  <si>
    <t>Aparat do pomiaru ciśnienia płynu mózgowo-rdzeniowego j.u. ze skalą</t>
  </si>
  <si>
    <t>Zestaw do przezskórnej biopsji wątroby typu HEPAFIX 15G,16 G,17G,18G stalowa igła do bipopsji z mandrynem o lekko ściętym ostrzu -88mm. W zestawie: strzykawka aspiracyjna luer10ml, samoczynna blokada tłoka po uzyskaniu próbki, podwójne uszczelnienie tłoka dla uzyskania wysokiego podciśnienia, końcówka lock; skalpel Cutfix rozmiar E11; igła iniekcyjna 0,9x40 mm, do pobierania soli fizjologicznej</t>
  </si>
  <si>
    <t>Zestaw do pobierania krwi z tętnicy do badania gazometrii, niesterylny j.u. typu Mikrosampler, do aparatu ABL 90 FLEX Radiometer o minimalnej pojemności 200 mikrolitrów</t>
  </si>
  <si>
    <t>Koreczek ochronny, typu standard pojedyńcze złącze Luer-Lock męskie; biały; do zabezpieczania dostępów luer-lock. Stożek męski umieszczony poniżej krawędzi zewnętrznego złącza luer lock zapobiegający przypadkowej kontaminacji podczas podłączania, pakowany pojedynczo.</t>
  </si>
  <si>
    <t>Wymiennik ciepła i wilgoci do rurki tracheostomijnej</t>
  </si>
  <si>
    <t>Przyrząd do długotrwałego aspirowania płynów i leków z opakowań zbiorczych (ogólnego zastosowania) - ostry kolec  (osłonięty nasadką z tworzywa sztucznego zabezpieczającą kolec przed skażeniem podczas otwierania opakowania); filtr o dużej powierzchni przeciwbakteryjny 0,45 µm; port posiadający końcówkę luer-lock; samozamykający się korek portu; posiadający zastawkę zabezpieczającą lek przed wyciekaniem po rozłączeniu strzykawki. Czas stosowania do 7 dni, przy zachowaniu zasad prawidłowej dezynfekcji.</t>
  </si>
  <si>
    <t xml:space="preserve">Aparat do szybkiego przygotowania kroplówki i bezpiecznej infuzji- bursztynowy; mocny kolec zintegrowany z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sterylny,(nie zawierających PCV i DEHP), przeznaczony do leków wrażliwych na światło </t>
  </si>
  <si>
    <t>Dren przezroczysty do przygotowywania leków cytostatycznych z filtrem 0.2μm w pojemniku lub worku z możliwością ich podaży przez podłączenie z drenem głównym - kompatybilny z drenem wielodrożnym (głównym). Bez zawartości PCV. Możliwość dodania cytostatyku poprzez zintegrowaną zastawkę bezigłową zabezpieczoną niebieskim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</t>
  </si>
  <si>
    <t>Strzykawka dwuczęściowa 2ml z rozszerzeniem skali do 3ml do jednorazowego użytku. Wykonana z polipropytlenu/polietylenu. Doskonała przeźroczysta komora. Wysoki kontrast podziałki. Trwałe oznacznia w kolorze czarnym. Nazwa producenta na cylindrze do identyfikacji. Idealna czytelność. Stopniowanie co 0,1ml w zakresie nominalnej skali. 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(niebieski) i nacięciami do cześciowego oderwania krótkiego boku i długiego boku opakowania (dyspenser). Bez zawartości lateksu, Dehp i Pcv. Opakowanie  max a`100 szt.</t>
  </si>
  <si>
    <t>Strzykawka dwuczęściowa 5ml z rozszerzeniem skali do 6ml do jednorazowego użytku. Wykonana z polipropytlenu/polietylenu. Doskonała przeźroczysta komora. Wysoki kontrast podziałki. Trwałe oznacznia w kolorze czarnym. Nazwa producenta na cylindrze do identyfikacji. Idealna czytelność. Stopniowanie co 0,2ml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(czerwony) i nacięciami do cześciowego oderwania krótkiego boku i długiego boku opakowania (dyspenser). Bez zawartości lateksu, Dehp i Pcv. Opakowanie max a`100 szt.</t>
  </si>
  <si>
    <t>op.</t>
  </si>
  <si>
    <t>Strzykawka dwuczęściowa 10ml z rozszerzeniem skali do 12ml do jednorazowego użytku. Wykonana z polipropytlenu/polietylenu. Doskonała przeźroczysta komora. Wysoki kontrast podziałki. Trwałe oznacznia w kolorze czarnym. Nazwa producenta na cylindrze do identyfikacji. Idealna czytelność. Stopniowanie co 0,5ml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(pomarańczowy) i nacięciami do cześciowego oderwania krótkiego boku i długiego boku opakowania (dyspenser). Bez zawartości lateksu, Dehp i Pcv. Opakowanie  max a`100 szt.</t>
  </si>
  <si>
    <t>Strzykawka dwuczęściowa 20ml z rozszerzeniem skali do 24ml do jednorazowego użytku. Wykonana z polipropytlenu/polietylenu. Doskonała przeźroczysta komora. Wysoki kontrast podziałki. Trwałe oznacznia w kolorze czarnym. Nazwa producenta na cylindrze do identyfikacji. Idealna czytelność. Stopniowanie co 1ml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(zielony) i nacięciami do cześciowego oderwania krótkiego boku i długiego boku opakowania (dyspenser). Bez zawartości lateksu, Dehp i Pcv. Opakowanie max a`100 szt.</t>
  </si>
  <si>
    <t> Nasadka do transferu leku w systemie bezigłowym  kompatybilna z pojemnikiem Ecoflac. Opakowanie max a`250 szt.</t>
  </si>
  <si>
    <t>Dren z ostrym trokarem i otwartym końcem z Pcv, grubość 18 Ch,20 Ch,22 Ch, 24 Ch, 28 Ch firmy POLYMED lub równoważny</t>
  </si>
  <si>
    <t>Igła bezpieczna z atraumatycznym szlifem łyżeczkowym. Długość drenu 190mm (+/- 10mm). Przystosowana do iniekcji pod wysokim ciśnieniem; wyposażona w łatwy w obsłudze mechanizm zapewniający minimalizację ryzyka zakłucia; mechanizm wskazujący wizualne i akustyczne zabezpieczenie igły. Niski profil i podkładka z gęstego tworzywa o strukturze zamkniętokomórkowej; Elastyczne i ergonomiczne skrzydełka; Przezroczysta podstawa umożliwiająca obserwację miejsca wkłucia. Otwory ułatwiające wentylację miejsca wkłucia. Możliwość stosowania w procedurach wstrzykiwania pod ciśnieniem 325 psi. Rozmiary igły 19, 20, 22G, długości: 12, 15, 20, 25, 32, 38mm. Pakowana pojedynczo, zagięta lub prosta.</t>
  </si>
  <si>
    <t>Osłona flakonu lub worka o poj. 100ml - 250ml, Rozmiar: 12x21cm ochrona leku światłoczułego z wycięciem na ucho do zawieszenia opakowania oraz otwartą część spodnią.</t>
  </si>
  <si>
    <t>Osłona flakonu lub worka o poj. 500ml - 1000ml; Rozmiar 20x30cm; ochrona leku światłoczułego  z wycięciem na ucho do zawieszenia opakowania oraz otwartą część spodnią.</t>
  </si>
  <si>
    <t>Przedłużacz do infuzji światłoczuły o długości 150cm; zakończony obustronnie Luer Lock</t>
  </si>
  <si>
    <t>Igły iniekcyjne j.u., ostre, op. max 100szt. Roz. 0,5-0,9mm, sterylna, cienkościenne o zwiększonym świetle pozwalającym na uzyskanie wyższych przepływów podczas iniekcji i pobierania leków, wykonane ze stali nierdzewnej, dobrze dopasowane do strzykawki, zaznaczone miejsce otwarcia blistra.</t>
  </si>
  <si>
    <t>Igła do pobierania leków typu Luer-Lock rozmiar 18 G z otworem bocznym w roz. 1,2x30mm; 1,2x40mm Opakowanie max 100szt.</t>
  </si>
  <si>
    <t>Przedłużacz do pomp infuzyjnych LL o długości min 150cm, wykonane z PCV nie zawierające DEHP z końcówkami luer lock.</t>
  </si>
  <si>
    <t>Przyrząd do pomp infuzyjnych AscorAP-31</t>
  </si>
  <si>
    <t>Pojemnik na próbki histopatologiczne na próbki o poj.180ml; średnica 63mm, wysokość 80mm</t>
  </si>
  <si>
    <t>Bakteriobójczy opatrunek z glukonianem chlorheksydyny do mocowania wkłuć naczyniowch w rozmiarze 10x12 cm. Zapewniający natychmiastową i nieprzerwalną ochronę antybakteryjną za pośrednictwem zintegrowanej żelowej wkładki ochronnej z glukonianem chlorheksydyny (CHG), bez konieczności aktywacji poprzez działanie wilgoci. Folia przeźroczysta i żelowa wkładka ochronna umożliwiają ciągłą widoczność miejsca wkłucia, co pozwala z łatwością wykryć wczesne objawy zakażenia. Opakowanie 1 szt.</t>
  </si>
  <si>
    <t>Czujnik jednorazowy, sterylny, nie zawierający lateksu, samoprzylepny dla noworodków poniżej 3 kg lub dorosłych powyżej 40kg, w kształcie "L" (op. a 24 szt.) - sensor w technologii Nellcor OxiMax, kalibrowany cyfrowo i analogowo, Czujnik prawidłowo identyfikowany przez monitory pracujące w tej samej technologii. W integralnym opakowaniu wraz z czujnikiem 6 szt. sterylnych, przeźroczystych krążków przedłużających żywotność czujnika.</t>
  </si>
  <si>
    <t>Aparat do przygotowania kroplówki i infuzji; przezroczysty mocny kolec zintegrowany ze sztywną górną częścią komory kroplowej (zgodny z normą ISO) ze zintegrowanym filtrem przeciwbakteryjnym/filtrem powietrza o skuteczności filtracji bakterii (BFE) min 99,99, elastyczna dolna część komory kroplowej w celu łatwego ustawienia płynu; 15 um filtr zabezpieczający przed większymi cząsteczkami; precyzyjny zacisk rolkowy z miejscem na kolec komory kroplowej po użyciu oraz miejsce do podwieszania drenu; dren o długości 150cm, nr katalogowy na opakowaniu jednostkowym, sterylny, bez PCV, DEHP</t>
  </si>
  <si>
    <t>Półmaska medyczna z osłoniętym zaworem, zgodna z EN 149:2001+ A1:2009 FFP3 NR D; EN 14683:2005 Typu IIR; wyrób medyczny i środek ochrony osobistej kat III; chroniąca układ oddechowy przed cząstkami stałymi i ciekłymi o wysokiej toksyczności. Kształt kopułowy, składana 3-panelowa konstrukcja, tłoczony panel górny, ograniczający przepływ wydychanego ciepłego i wilgotnego powietrza przez górną część maski zmniejszając parowanie okularów i gogli; wyprofilowana blaszka nosowa o zakrzywionym profilu, pianka nosowa. Wbudowany w półmasce zawór wydechowy, zapewniający niskie opory wydechu i efektywniejsze odprowadzanie ciepła oraz wilgoci pod maską. Wysoko skuteczna włóknina filtracyjna o niskich oporach oddychania na poziomie - klasa FFP3: 1,13 mbar dla przepływu 95 l/min. Zakres użycia: NDS&lt;0,05mg/m3 .</t>
  </si>
  <si>
    <t>Komplet ubrania j.u. w składzie - bluzka z któtkim rękawem oraz spodnie. Wykonane z włókniny typu SMS. Roz. S-XXXL</t>
  </si>
  <si>
    <t>Fartuch fizelonowy z mankietem bądź gumką na końcu rękawa, wiązany z tyłu. Gramatura min. 20g.</t>
  </si>
  <si>
    <t>Półmaska ochronna typu FFP3, medyczna, bez zaworu wydechowego, skuteczność filtracji bakteryjnej min. 99,99%. Pakowana pojedynczo. Zarejestrowana jako wyrób medyczny i środek ochrony indywidualnej.</t>
  </si>
  <si>
    <t>Półmaska ochronna typu FFP2, bez zaworu wydechowego, z klipsem na nos, gumki zakładane na uszy. Pakowana pojedynczo. Zarejestrowana jako wyrób medyczny i środek ochrony indywidualnej.</t>
  </si>
  <si>
    <t>Trójwarstwowa maska chirurgiczna wiązana na troki przeznaczona dla użytkowników o szczególnie wrażliwej skórze. Maska musi bezwzględnie spełniać wymagania normy EN 14683 ( typ II ). Opakowanie max 50 szt</t>
  </si>
  <si>
    <t>Igła motylkowa 0,7  z elastycznym drenem o dł. min 70 mm.  oraz złączem luer i zaworkiem systemowym w rozmiarze 22 G</t>
  </si>
  <si>
    <t>Igła motylkowa 0,8  z elastycznym drenem o dł. min 70 mm.  oraz złączem luer i zaworkiem systemowym w rozmiarze 21 G</t>
  </si>
  <si>
    <t>Uniwersalny lekki czepek w formie beretu wykonany z włókniny polipropylenowej o gramaturze 10g/m2. Ściągany lekko elastyczną taśma. Pakowany w karton (dopuszcza się gramaturę 14 g/m2 i 17g/m2). Opakowanie max 100 szt</t>
  </si>
  <si>
    <t>Jednorazowe  okulary ochronne . Opakowanie max 10 szt</t>
  </si>
  <si>
    <t>Stabilny, wytrzymały , jednorazowy kieliszek do podawania leków o pojemności max 30 ml, bez lateksu, ftalanów, wykonany z  tworzywa wolnego od BPA, umożliwaiającego obserwację  podawanego leku ; z łatwą do odczytania skalą linearną co 1 ml oraz cyfrową co 5 ml dostępny w czterech kolorach : transparentny, żółty, niebieski, czerwony. Opakowanie max 100 szt.</t>
  </si>
  <si>
    <t>Jednorazowy pojemnik na odpady medyczne koloru żółtego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</si>
  <si>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Produkty Medyczne</t>
  </si>
  <si>
    <t>Klasa I</t>
  </si>
  <si>
    <t>wpis (zgłoszenie - Wytwórca lub autoryzowany przedstawiciel)  (powiadomienie - Dystrybutor / importer) do urzędu rejestracji wyrobów medycznych,</t>
  </si>
  <si>
    <t>Klasa IIa, IIb, III</t>
  </si>
  <si>
    <t>Certyfikat CE</t>
  </si>
  <si>
    <t xml:space="preserve">Prześcieradło fizelinowe z włókniny; rozmiar 210x160 cm(+/- 5 cm). Każda sztuka złożona indywidualnie w sposób umożliwiający łatwe rozłożenie. </t>
  </si>
  <si>
    <t xml:space="preserve">Delikatnie oczyszczająca pianka do pielęgnacji chorych, z biokompleksem lnianym oraz substancją neutralizującą zapach moczu, do użycia bez wody. Opakowanie 500 ml </t>
  </si>
  <si>
    <t xml:space="preserve">Neutralizator zapachu  w sprayu . Opakowanie 500 ml. </t>
  </si>
  <si>
    <t>Kosmetyki</t>
  </si>
  <si>
    <t>Ulotka, Wpis/zgłoszenie do CPNP.</t>
  </si>
  <si>
    <t>Opaska dziana podtrzymująca opatrunek, pakowana pojedynczo ; rozmiar: 4mx10cm</t>
  </si>
  <si>
    <t>Plaster z opatrunkiem na tkaninie o rozmiarze: 1 m x 8 cm, pakowany pojedynczo.</t>
  </si>
  <si>
    <t>Opaska dziana podtrzymująca opatrunek, pakowana pojedynczo ; rozmiar: 4 m x 15 cm</t>
  </si>
  <si>
    <t>Plaster na tkaninie o rozmiarze: 5 m x 5 cm, pakowany pojedynczo.</t>
  </si>
  <si>
    <t>Jałowy plaster na włókninie z klejem akrylowym do mocowania venflonów- opakowanie max 100 szt; wymiary 8  cm x  5,8  cm</t>
  </si>
  <si>
    <t xml:space="preserve">Plaster antyalergiczny, perforowany, włókninowy do mocowania opatrunku; pakowany pojedynczo ; rozmiar 20 cm x 10 m. </t>
  </si>
  <si>
    <t xml:space="preserve">Plaster antyalergiczny, perforowany, włókninowy do mocowania opatrunku; pakowany pojedynczo ; rozmiar 15 cm x 10 m. </t>
  </si>
  <si>
    <t>Opaska elastyczna, tkana z zapinką o rozmiarze 5 m x 10 cm, pakowana pojedynczo.</t>
  </si>
  <si>
    <t>Opaska elastyczna, tkana z 2 zapinkami o rozmiarze 5 m x 15 cm, pakowana pojedynczo.</t>
  </si>
  <si>
    <t>Opatrunek w formie żelu 15g  do ran głębokich .</t>
  </si>
  <si>
    <t>Opatrunek hydrokoloidowy o rozmiarze: 10 cm x 10 cm; opakowanie max 5 szt</t>
  </si>
  <si>
    <t>Opatrunek hydrokoloidowy o rozmiarze: 20 cm x 20 cm; opakowanie max 5 szt</t>
  </si>
  <si>
    <t>Jałowe kompresy włókninowe 30g, 4 warstwowe w rozmiarze 7,5 cm x 7,5 cm. Pakowane po 2 szt.</t>
  </si>
  <si>
    <t xml:space="preserve">Jałowy kompres oczny  w rozmiarze : 5,6 cm x 7 cm ; opakowanie max 25 szt. </t>
  </si>
  <si>
    <t xml:space="preserve">Kompesy gazowe niejałowe z gazy 17- nitkowej, 8- warstwowe o rozmiarze : 10 cm x 10 cm. Opakowanie max 100 szt </t>
  </si>
  <si>
    <t>Jałowy samoprzylepny opatrunek włókninowo - foliowy do mocowania wenflonów z wcięciem i dodatkowymi paskami mocującymi, w rozmiarze 12 cm x10 cm. Opakowanie max 50 szt</t>
  </si>
  <si>
    <t>Jałowy samoprzylepny opatrunek włókninowo - foliowy do mocowania wenflonów z wcięciem i dodatkowymi paskami mocującymi, w rozmiarze 7 cm x 9 cm. Opakowanie max 100 szt</t>
  </si>
  <si>
    <t>Opatrunek do zabezpieczenia wkłuć z cienkiej wytrzymałej mechanicznie wodoszczelnej folii w rozmiarze: 10 cm x14 cm ( +/- 1 cm ). Opakowanie max 50 szt.</t>
  </si>
  <si>
    <t>Opatrunek do zabezpieczenia wkłuć z cienkiej wytrzymałej mechanicznie wodoszczelnej folii w rozmiarze: 12 cm x 25 cm . Opakowanie max 25 szt.</t>
  </si>
  <si>
    <t>Kompresy z waty celulozowej w rolce 1x 500 szt w rozmiarze 40 x 50 mm</t>
  </si>
  <si>
    <t>Opatrunek hydrokoloidowy do zaopatrywania ran w okolicach krzyżowych , w rozmiarze 12 x 18 cm . Max 24 szt w opakowaniu .</t>
  </si>
  <si>
    <t>Opatrunek hydrokoloidowy, w rozmiarze 5 x 5 cm . Max 10 szt w opakowaniu .</t>
  </si>
  <si>
    <t>Papier do defibrylatora Comen  S5</t>
  </si>
  <si>
    <t>Komplet elektrod samoprzylepnych do monitorowania , defibrylacji, kardiowersji i stymulacji dla pacjentów powyżej 25 kg  kompatybilne z defibrylatorem Comen S5.</t>
  </si>
  <si>
    <t>Staza automatyczna pakowana pojedynczo .</t>
  </si>
  <si>
    <t>Szpatułka drewniana niejałowa, opakowanie max 100 szt.</t>
  </si>
  <si>
    <t>Pojemnik na kał z łopatką ; pojemność max 30 ml.</t>
  </si>
  <si>
    <t>Jałowy pojemnik z zakrętką do transportu moczu  o pojemności 100 ml. Pakowany pojedynczo .</t>
  </si>
  <si>
    <t>Pojemnik do transportu moczu z nakrętką  o pojemności 100 ml .</t>
  </si>
  <si>
    <t>Jednorazowy, przeźroczysty, wyposażony w zastawkę  antyrefluksyjną( uniemożliwiającą wydostanie się zapachu i treści) oraz tekturowy uchwyt worek na wymiociny o pojemności 1000 ml z podziałką co 50 ml os 50 do 1000 ml, skalą numeryczną co 100 ml. Opakowanie max 50 szt.</t>
  </si>
  <si>
    <t>Przylepiec mocujący z włókniny z mikroperforacją na całej długości i szerokości ułatwiający dzielenie bez użycia nożyczek o rozmiarze: 2,5 cm x 9,14 m . Opakowanie max 12 szt</t>
  </si>
  <si>
    <t xml:space="preserve">Wielorazowy  kompres żelowy ciepło - zimno wykonany z wytrzymałej folii z wkładem żelowym w środku, do schładzania lub ogrzewania w zestawie z pokrowcem włókninowym w rozmiarze 16 cm x 26 cm 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</si>
  <si>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strzykawkami. Rozmiary : 0,45 x 12,5 mm, 0,40 x 18,5 mm, 0,50 x 25 mm, 0,60 x 25 mm, 0,60 x 32 mm, 0,70 x 32 mm, 0,80 x 40 mm, 0,90 x40 mm. Opakowanie max 100 szt.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</si>
  <si>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 , rozmiar 0,3 x 12,5 mm.  Opakowanie max 100 szt.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</si>
  <si>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 Rozmiary: 1,1 x 40 mm ; 1,2 x 40 mm . Opakowanie max 100szt.</t>
  </si>
  <si>
    <t>Bezpieczna igła iniekcyjna posiadająca zintegrowaną plastikową osłonę oznakowaną kolorem wg. rozmiaru aktywowaną metodą na zatrzask, która trwale chroni i zamyka igłę po jej użyciu, Rozmiary: 1,2 x 40 mm. Opakowanie max 100szt.</t>
  </si>
  <si>
    <t xml:space="preserve">Pakiet 14 -  Środki ochrony indywidualnej </t>
  </si>
  <si>
    <r>
      <rPr>
        <b/>
        <sz val="11"/>
        <color theme="1"/>
        <rFont val="Calibri"/>
        <family val="2"/>
        <charset val="238"/>
        <scheme val="minor"/>
      </rPr>
      <t>Pakiet 13  - Zestawy medyczne, drobny sprzęt sterylny</t>
    </r>
    <r>
      <rPr>
        <sz val="11"/>
        <color theme="1"/>
        <rFont val="Calibri"/>
        <family val="2"/>
        <charset val="238"/>
        <scheme val="minor"/>
      </rPr>
      <t xml:space="preserve"> </t>
    </r>
  </si>
  <si>
    <t xml:space="preserve">Pakiet 10 - Drobny sprzęt medyczny </t>
  </si>
  <si>
    <t xml:space="preserve">Pakiet 9 - Papiery do:  USG, EKG, elektrody, żel do USG </t>
  </si>
  <si>
    <t xml:space="preserve">   </t>
  </si>
  <si>
    <t>ARKUSZ CENOWY</t>
  </si>
  <si>
    <t xml:space="preserve">                                                                                                                                                                                                                Załacznik nr 1 do Formularza oferty</t>
  </si>
  <si>
    <t>WARUNKI :</t>
  </si>
  <si>
    <t>1. Wymagane jest złożenie wraz z ofertą  pozytywnej opinii Narodowego Instytutu Zdrowia Publicznego PZH</t>
  </si>
  <si>
    <t>3.Probówki muszą posiadać naklejone etykiety z możliwością opisu oraz nr serii i datą ważności, opatrzone znacznikiem pobrania.</t>
  </si>
  <si>
    <t>8=6x7</t>
  </si>
  <si>
    <t>10=8+9</t>
  </si>
  <si>
    <t>Bezigłowy przyrząd do przygotowywania i pobierania  roztworów z fiolek i butelek,  z kolcem standardowym. Posiada filtr bakteryjny 0,2 mikrona zapewniający wyrównywanie ciśnienia w fiolce. Konstrukcja pozwalającą na łatwą i skuteczną dezynfekcję płaskiej powierzchni styku złącza ze strzykawką oraz uniemożliwiająca cofanie się zawartości fiolki po odkręceniu strzykawki od złącza, nawet w przypadku powstania nadciśnienia w fiolce.  Filtr  na całej długości części chwytnej przyrządu, nie wystający poza przekrój poprzeczny i podłużny korpusu przyrządu, co umożliwia ergonomiczną pracę z przyrządem. Objętość wypełnienia całego systemu- 0,35 ml. Czas stosowania do 7 dni lub 140 aktywacji w zależności  co nastąpi pierwsze, przy zachowaniu zasad prawidłowej dezynfekcji. Konstrukcja wykluczającą kontakt leku z PCV i aluminium, wolne od lateksu. Sterylny i apirogenny.</t>
  </si>
  <si>
    <t>Uniwersalny bezigłowy przyrząd do przygotowywania i pobierania roztworów z fiolek o różnej średnicy szyjki umożliwiający wielokrotne, aseptyczne pobieranie z pojemnika zbiorczego z kolcem standardowym. Posiada mechanizm odpowietrzający z filtrem hydrofobowym bakteryjnym 0,2 mikrona  zapewniający wyrównywanie ciśnienia w fiolce w trakcie dodawania do niej rozpuszczalnika oraz w trakcie pobierania z niej roztworu leku, a także eliminujący powstawanie aerozolu roztworu leku oraz filtr cząsteczkowy 5 mikrona, nisko wiążący białka zapewniający efektywne filtrowanie płynów. Konstrukcja pozwalającą na łatwą i skuteczną dezynfekcję płaskiej powierzchni styku złącza ze strzykawką, oraz łatwe i skuteczne usunięcie pozostałości pobieranego roztworu z powierzchni styku złącza ze strzykawką po odkręceniu strzykawk oraz uniemożliwiająca cofanie się zawartości fiolki po odkręceniu strzykawki od złącza, nawet w przypadku powstania nadciśnienia w fiolce. Filtr na całej długości części chwytnej przyrządu, nie wystający poza przekrój poprzeczny i podłużny korpusu przyrządu, co umożliwia ergonomiczną pracę z przyrządem.Objętość wypełnienia całego systemu: 0,29 ml. Czas stosowania do 7 dni lub  140 aktywacji w zależności co nastąpi pierwsze, przy zachowaniu zasad prawidłowej dezynfekcji. Powierzchnia filtra cząsteczkowego 1cm2. Konstrukcja wykluczającą kontakt leku z PCV i aluminium, wolne od lateksu. Sterylny i apirogenny.</t>
  </si>
  <si>
    <t>Półmaska filtrująca FFP2 z warstwą bakteriobójczą, certyﬁkowana jako środek ochrony indywidualnej, do ochrony dróg oddechowych przed pyłami, bakteriami i wirusami, niwelująca uciążliwe zapachy . Maska 5-warstwowa, 3-panelowa, mocowana na elastyczne gumki z regulacją, z usztywnieniem w okolicy nosa, miękką wkładką 3D chroniącą nos, bez zaworu wydechowego, wolna od lateksu, silikonu i PVC. Klasyfikacja: klasa ochrony FFP2 wg EN 149:2001+A1:2009 (skuteczność filtracji ≥ 94%, cząsteczek o wielkości 0,6 μm), środek ochrony osobistej - kategoria III wg Reg. 2016/425. Pakowana indywidualnie w opakowanie foliowe</t>
  </si>
  <si>
    <t>Rękawice chirurgiczne, syntetyczne neoprenowe bezpudrowe wolne od akceleratorów chemicznych wg EN 455-3, z wielowarstwową powłoką polimerową z poliakrylanem i surfaktantem, powierzchnia zewnętrzna mikroteksturowana. Odpowiednie do podwójnego nakładania. Średnia grubość: na palcu min 0,19-0,21 mm, dłoń min. 0,16 – 0,19 mm, na mankiecie min. 0,14- 0,16 mm, AQL po zapakowaniu min. 0,65, sterylizowane radiacyjnie, anatomiczne, długość min. 280 – 292 mm, dopasowana do rozmiaru. Mankiet rolowany z taśmą adhezyjną, opakowanie zewnętrzne, hermetyczne foliowe z teksturowanym listkiem. Wyrób medyczny klasy IIa i Środek ochrony indywidualnej kategorii III, typ A wg EN ISO 374-1 (dokument z wynikami badań wydany przez jednostkę notyfikowaną). Podwyższona ochrona przed przenikaniem cytostatyków, przebadane na co najmniej 20 leków wg ASTM D 6978 (raport wystawiony przez niezależne laboratorium) oraz badania na przenikalność min. 20 substancji chemicznych zgodnie z EN 16523-1, w tym 4- rzędowe środki czyszczące i izopropanol 70 % powyżej 480 min. (raport wystawiony przez niezależne laboratorium). Produkowane zgodnie z ISO 13485, ISO 9001, ISO 14001 potwierdzone certyfikatami jednostki notyfikowanej. Na rękawicy fabrycznie nadrukowany min. nazwa rękawicy, rozmiar oraz oznaczenie lewa/prawa (L i R). Opakowanie 50 par. Rozmiary 5,5-9,0.</t>
  </si>
  <si>
    <t>para</t>
  </si>
  <si>
    <t>Aparat do przetoczeń leków z filtrem 0,2 mikrona w linii. Dren wykonany z poliuretanu o długości 142 cm, bez lateksu, na końcu drenu zatyczka z filtrem hydrofobowym umożliwiająca sterylne odpowietrzenie i wypełnienie zestawu. Przyrząd posiada kolec z odpowietrznikiem zabezpieczony klapką. Objętość wypełnienia zestawu 11,5ml. Dren bez zawartości PCV, DEHP. Bez portu bocznego. Sterylny i apirogenny.</t>
  </si>
  <si>
    <t>Sterylny, kombinezon typu Tyvec, środek ochrony indywidualnej kategorii III zgodnie z rozporządzeniem (UE) 2016/425, przeciwchemiczna odzież ochronna, kolor biały, szwy oklejone taśmą, zintegrowane skarpety, zapinany na zamek z blokadą zakrywany patką przyklejaną na taśmę, dodatkowa patka pod brodą przyklejana na taśmę, kaptur z elastycznym wykończeniem wokół twarzy, elastyczne wykończenie rękawów i nogawek, elastyczne pętelki na kciuk przy rękawach, wklejona gumka w talii - typ 4B:  badanie wg normy EN 14605:2005/A1:2009 -typ 5B: badanie wg normy EN ISO 13982-1:2004/A1:2010 - typ 6B: odzież chroniąca przed ciekłymi chemikaliami badanie wg normy EN 13034:2005+A1:2009 - EN 14126:2003 odporność materiału na przenikanie czynników biologicznych - EN 1149-5 wykończenie antystatyczne po obu stronach  parametry materiału: - polietylen o wadze powierzchniowej nie większej niż 45 g/m2 - odporny na przenikanie wielu ciekłych nieorganicznych substancji chemicznych  - właściwości antystatyczne zgodnie z EN 1149-1 po obu stronach.</t>
  </si>
  <si>
    <t>Półmaska trójpanelowa z zaworem oddechowym w klasie ochrony kategorii III (standardy klasy ochrony FFP3). Skuteczność filtracji bakteryjnej większa bądź równa 98%). Pakowana indywidualnie. Maska wyposażona w zawór ułatwiający oddychanie. Maska zgodna z normą EN 149:2001+ A1:2009; ISO 9001:2008 Quality Management System; ISO 13485: 2003 Medical Device Manufacturing Quality Management System; Rozporządzenie Parlamentu Europejskiego i Rady (UE) z dnia 9 marca 2016r. w sprawie środków ochrony indywidualnej oraz uchylenia dyrektywy Rady 89/686/EWG.</t>
  </si>
  <si>
    <t>Bezpyłowa sterylna ścierka do czyszczenia powierzchni, kontaktu z lekami cytostatycznymi, gramatura 64g/m2, składana, chłonność do 550% swojej objętości (do 65ml), rekomendowane użycie ze środkiem alkaicznym do Ph11 lub alkoholem 70%, rozmiar 40x30cm. Pakowna a'2szt.</t>
  </si>
  <si>
    <t>Mata do bezpiecznego przygotowywania i podawania leków cytostatycznych czterowarstwowa, wierzchnia warstwa wykonana z siatki (pory 1 mikrometr) polietylenowej antypoślizgowej, gramatura 97,2 g/m2, chłonność min 880ml/m2, spodnia warstwa nieprzepuszczalna dla cieczy; rozmiar 560x410mm, sterylna.</t>
  </si>
  <si>
    <t>Przyrząd do długotrwałego aspirowania cytostatyków - ostry kolec standard (osłonięty nasadką z tworzywa sztucznego zabezpieczającą kolec przed skażeniem podczas otwierania opakowania); filtr cząsteczkowy 5um o dużej powierzchni; filtr zatrzymujący aerozole 0,2 um; port bezigłowy posiadający końcówkę luer-lock; obudowa zastawki w kolorze czerwonym, posiadający zastawkę zabezpieczającą lek przed wyciekaniem po rozłączeniu strzykawki. Wymaga się aby dołączyć do oferty test potwierdzający, że linie do przygotowania i podaży cytostatyków stanowią zamknięty system w myśl definicji NIOSH i zapobiegają uwalnianiu się niebezpiecznych zanieczyszczeń do otoczenia. Czas stosowania do 7 dni, przy zachowaniu zasad prawidłowej dezynfekcji. Sterylny i apirogenny.</t>
  </si>
  <si>
    <t>Przyrząd do długotrwałego aspirowania cytostatyków - ostry kolec mikro (osłonięty nasadką z tworzywa sztucznego zabezpieczającą kolec przed skażeniem podczas otwierania opakowania); filtr o dużej powierzchni areozolowy 0,2 µm; filtr cząsteczkowy 5 µm; port posiadający końcówkę luer-lock; samozamykający się korek portu (czerwony); posiadający wbudowaną w złącze luer-lock zastawkę zabezpieczającą lek przed wyciekaniem po rozłączeniu strzykawki; sterylny i apirogenny.</t>
  </si>
  <si>
    <t>Przyrząd do długotrwałego aspirowania cytostatyków. Obudowa przezierna. Ostry kolec, długość robocza 17mm z dwupłaszczyznowym ścięciem pozwalającym pobranie całej zawartości fiolki (osłonięty nasadką z tworzywa sztucznego, zabezpieczającą kolec przed skażeniem podczas otwierania opakowania); Na boku przyrządu okrągły filtr zatrzymujący aerozole 0,2 um; port bezigłowy z korkiem zapobiegającym przed koniecznością dezynfekcji portu podczas pierwszego podłączenia, możliwość stosowania przez 7dni. Całkowita długość przyrządu 72mm. Kołnierz zatrzaskowy na fiolkę o średnicy 20mm. zapobiegający przed rozłączeniem przyrządu z fiolką w czasie pobierania leku. Sterylny i apirogenny.</t>
  </si>
  <si>
    <t>Igła do pobierania leków typu Luer-Lock rozmiar 18 G z otworem bocznym w roz. 1,2x30mm; 1,2x40mm, ze stali nierdzewnej. Sterylna i apirogenna. Opakowanie max 100szt.</t>
  </si>
  <si>
    <t>Adapter strzykawkowy - umożliwia przygotowywanie i podaż leków w systemie zamkniętym typ CSTD; bez PCV, DEHP i lateksu. Kompatybilny ze wszystkimi złączami luer lock męskimi strzykawek. Wyposażony w igłę 16G ze stali nierdzewnej. Objętość wypełnienia igły 0,04ml. Igła jest dodatkowo wyposażona w mechanizm zabezpieczający przed zakłuciem. Samo-uszczelniające się elastomerowe uszczelki zapobiegają uwalnianiu leku do otoczenia oraz formowaniu się kropelek na zewnętrznej powierzchni uszczelki. Dołączona do opakowania jednostkowego zatyczka ochronna wykonana z polietylenu, zapobiegająca kontaminacji połączenia oraz umożliwia bezpieczny transport leku w wypełnionej strzykawce . Zapewnia 7- dniową ochronę przed przenikaniem zanieczyszczeń mikrobiologicznych i zanieczyszczeń unoszących się w powietrzu do leku i do linii do podawania leku. Korpus i klamry adaptera wykonany z poliacetalu. Sygnał akustyczny "kliknięcie" informujący o bezpiecznym połączeniu. Nie zawiera PCV, DEHP i lateksu. Adapter musi być częścią systemu zamkniętego CSTD, posiadającego kod ONB, wydany przez FDA. Sterylny i apirogenny.</t>
  </si>
  <si>
    <t>Adapter typu Luer Lock, obudowa wykonana z PET. Umożliwia zamianę każdego złącza żeńskiego typu luer lock w system CSTD. Samo-uszczelniające się elastomerowa uszczelka wykonana z poliizoprenu, zapobiega uwalnianiu leku do otoczenia oraz formowaniu się kropelek na zewnętrznej powierzchni uszczelki. Objętość wypełnienia 0,07ml. Maks. ilość przekłuć membrany to 10 przekłuć. Umożliwia bezpieczne przyłączenie adaptera strzykawki i przeniesienie leku. Sygnał akustyczny "kliknięcie" informujący o bezpiecznym połączeniu z adapterem strzykawkowym. Nie zawiera PCV, DEHP i lateksu. Adapter musi być częścią systemu zamkniętego CSTD, posiadającego kod ONB, wydany przez FDA. Sterylny i apirogenny.</t>
  </si>
  <si>
    <t>Adapter do fiolki o średnicy 13 i 20mm. Nie zawiera PCV i DEHP. Adapter pakowany w jednym blistrze z konwertorem fiolki 13mm wykonanym z PET. Umożliwia przygotowywanie i pobieranie leku w systemie zamkniętym typu CSTD. Sygnał akustyczny "kliknięcie" informujący o bezpiecznym połączeniu z adapterem strzykawkowym. Adapter wykorzystuje technologię Toxi-Guard, zapewnia natychmiastową kompensację ciśnienia, redukując etap płukania wstępnego. Zapewnia 7- dniową ochronę przed przenikaniem zanieczyszczeń mikrobiologicznych i zanieczyszczeń unoszących się w powietrzu do leku i linii do podawania leku. Kolec 2-drożny z oddzielnym kanałem powietrznym i płynowym. Objętość wypełnienia 0,15ml. System podwójnej membrany Toxi-Guard wykorzystuje matrycę do wiązania leków opartą w 100% na węglu aktywnym oraz membranę hydrofobową i oleofobową o porach średnicy 0,2 mikrona, co pozwala wyeliminować ryzyko przenikania zanieczyszczeń i cząstek znajdujących się w powietrzu do leku i linii do podawania leku oraz zapobiega uwalnianiu leków cytotoksycznych i innych niebezpiecznych leków w postaci oparów, aerozolu lub kropelek do środowiska podczas rekonstytucji leków. Adapter musi być częścią systemu zamkniętego CSTD, posiadającego kod ONB, wydany przez FDA. Sterylny i apirogenny.</t>
  </si>
  <si>
    <t>Dren bursztynowy z zaciskiem do przygotowywania leków cytostatycznych w pojemniku lub worku z możliwością ich podaży przez podłączenie z drenem wielodrożnym - kompatybilny z drenem głównym. Bez zawartości PCV, DEHP i lateksu. Możliwość dodania cytostatyku poprzez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otoczenia.Sterylny i apirogenny.</t>
  </si>
  <si>
    <t>Dren przezroczysty do przygotowywania leków cytostatycznych z filtrem 0.2μm o niskim stopniu wiazania białek w pojemniku lub worku z możliwością ich podaży przez podłączenie z drenem głównym - kompatybilny z drenem wielodrożnym (głównym). Bez zawartości PCV, DEHP i lateksu. Możliwość dodania cytostatyku poprzez zintegrowaną zastawkę bezigłową zabezpieczoną niebieskim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 Sterylny i apirogenny.</t>
  </si>
  <si>
    <t>Aparat do szybkiego przygotowania kroplówki i bezpiecznej infuzji- bursztynowy; mocny kolec zintegrowany ze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 apirogenny (nie zawierających PCV, DEHP i lateksu), przeznaczony do leków wrażliwych na światło</t>
  </si>
  <si>
    <t>NAZWA PRODUCENTA, NUMER KATALOGOWY, KLASA WYROBU MEDYCZNEGO</t>
  </si>
  <si>
    <t>9. Wykonawca zapewni w cenie oferty co najmniej 2 szkolenia personelu dotyczące pobierania krwi  w terminie do 10 dni od podpisania umowy.</t>
  </si>
  <si>
    <t>Jednorazowy pojemnik na odpady medyczne koloru czerwonego  o pojemności 0,2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</si>
  <si>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czerwonego  o pojemności 0,7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</si>
  <si>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niebieskiego 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</si>
  <si>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niebieskiego   o pojemności 5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</si>
  <si>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2 . Spełnienie normy  ASTM F2132-01 ( odporność na przebicie ) - wymagany z ofertą dokument poświadczający</t>
  </si>
  <si>
    <t>3. Spełnienie normy PN-EN ISO 175 ( Odporność na zanurzenie w ciekłych chemikaliach) - wymagany z ofertą dokument poświadczający</t>
  </si>
  <si>
    <t>Jednorazowy pojemnik na odpady medyczne koloru czerwonego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 oraz miejscem na wpisanie danych odpadów za pmocą długopisa .</t>
  </si>
  <si>
    <t xml:space="preserve">NALEŻY PODPISAĆ ELEKTRONICZNIE </t>
  </si>
  <si>
    <t xml:space="preserve">    PODPISEM  KWALIFIKOWANYM</t>
  </si>
  <si>
    <t xml:space="preserve">    LUB</t>
  </si>
  <si>
    <t xml:space="preserve">           PODPISEM OSOBISTYM  </t>
  </si>
  <si>
    <t xml:space="preserve">         PODPISEM ZAUFANYM</t>
  </si>
  <si>
    <t>WARUNKI</t>
  </si>
  <si>
    <t>Załącznik nr 1 do Formularza oferty</t>
  </si>
  <si>
    <t xml:space="preserve">                                                                                                                                                                                         Załącznik nr 1 do Formularza oferty</t>
  </si>
  <si>
    <t>Pieluchomajtki dla dorosłych–w całości z paroprzepuszczalnego laminatu włókninowo-foliowego na całej powierzchni produktu, muszą posiadać absorbent moczu z zawartością substancji neutralizujacej zapach, falbanki oraz barierki wewnętrzne zapobiegające wypływowi moczu skierowane na zewnątrz, dwa ściagacze taliowe (przód i tył) , podwójne dwuwarstwowe elastyczne przylepcorzepy wielokrotnego użytku,  podwójny indykator wilgotności w postaci kleju indykacyjnego i tuszu indykacyjnego. Opis produktu na opakowaniu zgodny z wymogami ustawowymi.  Opakowanie  30 szt.</t>
  </si>
  <si>
    <t>Certyfikat CE - w przypadku zaoferowania produkt sterylnego</t>
  </si>
  <si>
    <t>Sterylny fartuch chirurgiczny pełnobarierowy (min.200 mmH20) i oddychający (min. 3800 g/m2/24h) na całej powierzchni wykonany z włókniny trójwarstwowej SFS o gramaturze min. 78 g/m2.
Przebadany na przenikanie min. 14 cytostatyków (wyniki badań załączone do oferty). Oznakowany jako wyrób medyczny klasy Is oraz środek ochrony osobistej kategorii III (typ 3 lub typ 4) . Zgodny z EN 14605. Rękaw fartucha zakończony dzianinowym mankietem, sposób złożenia i konstrukcja pozwalająca na nałożenie fartucha z zachowaniem jałowości zarówno z przodu jak i z tyłu operatora. Rękawy fartucha scalone podłużnym zgrzewem. Opakowanie zawierające min. 1 ręcznik chłonny.  Dokumenty potwierdzające spełnienie wymagań. Dostępny w min.  2 rozmiarach.</t>
  </si>
  <si>
    <r>
      <t xml:space="preserve">Strzykawka 3-częsciowa , jałowa, apirogenna, końcówka luer-lock - </t>
    </r>
    <r>
      <rPr>
        <b/>
        <sz val="10"/>
        <color rgb="FF000000"/>
        <rFont val="Calibri"/>
        <family val="2"/>
        <charset val="238"/>
        <scheme val="minor"/>
      </rPr>
      <t>3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0,1 ml, logo producenta na cylindrze, sterylne, opakowanie jednostkowe strzykawki z wyraźnie zaznaczonym miejscem otwarcia (optyczne i wyczuwalne), jednorazowego użytku , kompatybilność z lekami cytostatycznymi potwierdzona oświadczeniem producenta , sterylizacja radiacyjna lub tlenkiem etylenu, opakowanie max 100 szt.</t>
    </r>
  </si>
  <si>
    <r>
      <t xml:space="preserve">Strzykawka 3-częściowa , jałowa, apirogenna końcówka luer-lock,- </t>
    </r>
    <r>
      <rPr>
        <b/>
        <sz val="10"/>
        <color rgb="FF000000"/>
        <rFont val="Calibri"/>
        <family val="2"/>
        <charset val="238"/>
        <scheme val="minor"/>
      </rPr>
      <t>5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0,2 ml, logo producenta na cylindrze, sterylne, opakowanie jednostkowe strzykawki z wyraźnie zaznaczonym miejscem otwarcia (optyczne i wyczuwalne),jednorazowego użytku, kompatybilność z lekami cytostatycznymi potwierdzona oświadczeniem producenta, sterylizacja radiacyjna lub tlenkiem etylenu, opakowanie max 100 szt.</t>
    </r>
  </si>
  <si>
    <r>
      <t>Strzykawka 3-częściowa, jałowa, apirogenna, końcówka luer-lock</t>
    </r>
    <r>
      <rPr>
        <b/>
        <sz val="10"/>
        <color rgb="FF000000"/>
        <rFont val="Calibri"/>
        <family val="2"/>
        <charset val="238"/>
        <scheme val="minor"/>
      </rPr>
      <t xml:space="preserve"> 10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0,2 ml, logo producenta na cylindrze, sterylne, opakowanie jednostkowe strzykawki z wyraźnie zaznaczonym miejscem otwarcia (optyczne i wyczuwalne), jednorazowego użytku ,kompatybilność z lekami cytostatycznymi potwierdzona oświadczeniem producenta, sterylizacja radiacyjna lub tlenkiem etylenu, opakowanie max 100 szt.</t>
    </r>
  </si>
  <si>
    <r>
      <t xml:space="preserve">Strzykawka 3-częściowa, jałowa, apirogenna, końcówka luer-lock - </t>
    </r>
    <r>
      <rPr>
        <b/>
        <sz val="10"/>
        <color rgb="FF000000"/>
        <rFont val="Calibri"/>
        <family val="2"/>
        <charset val="238"/>
        <scheme val="minor"/>
      </rPr>
      <t>20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1 ml logo producenta na cylindrze, sterylne, opakowanie jednostkowe strzykawki z wyraźnie zaznaczonym miejscem otwarcia (optyczne i wyczuwalne), jednorazowego użytku, kompatybilność z lekami cytostatycznymi potwierdzona oświadczeniem producenta, sterylizacja radiacyjna lub tlenkiem etylenu, opakowanie max 100 szt.</t>
    </r>
  </si>
  <si>
    <r>
      <t xml:space="preserve">Strzykawka a 3-częściowa, jałowa, apirogenna, końcówka luer-lock </t>
    </r>
    <r>
      <rPr>
        <b/>
        <sz val="10"/>
        <color rgb="FF000000"/>
        <rFont val="Calibri"/>
        <family val="2"/>
        <charset val="238"/>
        <scheme val="minor"/>
      </rPr>
      <t>50/60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skalowanie co 1 ml do 60 ml ,logo producenta na cylindrze, sterylne,opakowanie jednostkowe strzykawki z wyraźnie zaznaczonym miejscem otwarcia (optyczne i wyczuwalne), kompatybilność z lekami cytostatycznymi potwierdzona oświadczeniem producenta jednorazowego użytku sterylizacja radiacyjna lub tlenkiem etylenu,opakowanie max 100 szt</t>
    </r>
  </si>
  <si>
    <t>PAKIET NR 15 - ŚRODKI OCHRONY INDYWIDUALNEJ, JEDNORAZOWY SPRZĘT DO PRZYGOTOWYWANIA I PODAWANIA CYTOSTATYKÓW 1</t>
  </si>
  <si>
    <t>PAKIET NR 16 -  ŚRODKI OCHRONY INDYWIDUALNEJ, JEDNORAZOWY SPRZĘT DO PRZYGOTOWYWANIA I PODAWANIA CYTOSTATYKÓW 2</t>
  </si>
  <si>
    <t>Pakiet 8 - Materiały opatrunkowe  2</t>
  </si>
  <si>
    <t>Pakiet 6 - Materiały opatrunkowe 1</t>
  </si>
  <si>
    <t xml:space="preserve">Pakiet 11 - Opatrunki i drobny jednorazowy sprzęt medyczny </t>
  </si>
  <si>
    <t xml:space="preserve">Pakiet 12 -  Bezpieczny przęt jednorazowy, drobny sprzęt medyczny </t>
  </si>
  <si>
    <t>5 kg</t>
  </si>
  <si>
    <t>Drenaż chirurgiczny ( poliwęglanowy zbiornik na wydzieliny)- wkład wielorazowy 2L (pokrywa nakładana wraz z workiem jednorazowym). Opakowanie 1 sztuka .</t>
  </si>
  <si>
    <t>Elektroda do kardiomonitora zakres rozmiarów  (30-36mm) x ( 44-51 mm)</t>
  </si>
  <si>
    <t xml:space="preserve"> Przyciemniana butelka do dobowej zbiórki moczu, 2 litrowa, z nakrętką , która po odkręceniuumożliwia pobranie próbki moczu </t>
  </si>
  <si>
    <t>Dokumenty wymagane wraz z ofertą :</t>
  </si>
  <si>
    <t xml:space="preserve">WARUNKI </t>
  </si>
  <si>
    <t xml:space="preserve">Deklaracja zgodności, </t>
  </si>
  <si>
    <t>Deklaracja zgodności,</t>
  </si>
  <si>
    <t xml:space="preserve">1. Deklaracja zgodności </t>
  </si>
  <si>
    <r>
      <t xml:space="preserve">Strzykawka do tuberkuliny </t>
    </r>
    <r>
      <rPr>
        <sz val="10"/>
        <color rgb="FF000000"/>
        <rFont val="Calibri "/>
        <charset val="238"/>
      </rPr>
      <t>wykonana z przezroczystego polipropylenu. Igła posiadająca ścięcie trójpłaszczyznowe i wykonane są ze stali nierdzewnej</t>
    </r>
    <r>
      <rPr>
        <sz val="10"/>
        <color rgb="FF111111"/>
        <rFont val="Calibri "/>
        <charset val="238"/>
      </rPr>
      <t>. Opakowanie max 100 szt.</t>
    </r>
  </si>
  <si>
    <r>
      <t xml:space="preserve">Zastawka z bezigłowym dostępem do wstrzyknięć i aspiracji z płaską membraną. Wolna od PCV, DEHP i latexu. Odporna na działanie tłuszczu. Do użytku na 7 dni lub 140 aplikacji </t>
    </r>
    <r>
      <rPr>
        <sz val="10"/>
        <color rgb="FF111111"/>
        <rFont val="Calibri "/>
        <charset val="238"/>
      </rPr>
      <t>Opakowanie max 50szt.</t>
    </r>
  </si>
  <si>
    <r>
      <t xml:space="preserve">Strzykawka z końcówka do cewników 50 ml(60 ) z podwójną skalą, reduktorem luer, z zatyczką, </t>
    </r>
    <r>
      <rPr>
        <sz val="10"/>
        <color rgb="FF111111"/>
        <rFont val="Calibri "/>
        <charset val="238"/>
      </rPr>
      <t>Opakowanie max 50szt.</t>
    </r>
  </si>
  <si>
    <r>
      <t xml:space="preserve">Cewnik do odsysania górnych dróg oddechowych Ch 14,16,18 (długość cewnika 600 mm), bez ftalanów, zmrożona powierzchnia. </t>
    </r>
    <r>
      <rPr>
        <sz val="10"/>
        <color rgb="FF111111"/>
        <rFont val="Calibri "/>
        <charset val="238"/>
      </rPr>
      <t>Opakowanie max 10szt.</t>
    </r>
  </si>
  <si>
    <r>
      <t xml:space="preserve">Cewnik do podawania tlenu przez nos (wąsy o dł. 2 m) sterylny (dopuszcza się cewniki do podawania tlenu pakowane w opakowania foliowe mikrobiologiczne czyste) z bezbarwnego PCV, bez ftalanów. </t>
    </r>
    <r>
      <rPr>
        <sz val="10"/>
        <color rgb="FF111111"/>
        <rFont val="Calibri "/>
        <charset val="238"/>
      </rPr>
      <t>Opakowanie max 100szt.</t>
    </r>
  </si>
  <si>
    <r>
      <t xml:space="preserve">Cewnik do podawania tlenu przez nos (wąsy o dł. 5 m ) sterylny (dopuszcza się cewniki do podawania tlenu pakowane w opakowania foliowe mikrobiologiczne czyste) z bezbarwnego PCV, bez ftalanów. </t>
    </r>
    <r>
      <rPr>
        <sz val="10"/>
        <color rgb="FF111111"/>
        <rFont val="Calibri "/>
        <charset val="238"/>
      </rPr>
      <t>Opakowanie max 100szt.</t>
    </r>
  </si>
  <si>
    <r>
      <t xml:space="preserve">Cewnik Foley`a silikonowy 100 %, rozm. 14-24.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</si>
  <si>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14 –dł. 800 mm.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</si>
  <si>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16- dł. 800 mm.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</si>
  <si>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18- dł. 800 mm. </t>
    </r>
    <r>
      <rPr>
        <sz val="10"/>
        <color rgb="FF111111"/>
        <rFont val="Calibri "/>
        <charset val="238"/>
      </rPr>
      <t>Opakowanie max 10szt.</t>
    </r>
  </si>
  <si>
    <r>
      <t xml:space="preserve">Skalpel chirurgiczny z uchwytem, rozmiar 11 i 21. </t>
    </r>
    <r>
      <rPr>
        <sz val="10"/>
        <color rgb="FF111111"/>
        <rFont val="Calibri "/>
        <charset val="238"/>
      </rPr>
      <t>Opakowanie max 10szt.</t>
    </r>
  </si>
  <si>
    <r>
      <t xml:space="preserve">Igła punkcyjna 0,9 x 0,9 typu Yale (nie wymaga się opakowań typu nierozrywalnego Tyvec) </t>
    </r>
    <r>
      <rPr>
        <sz val="10"/>
        <color rgb="FF111111"/>
        <rFont val="Calibri"/>
        <family val="2"/>
        <charset val="238"/>
        <scheme val="minor"/>
      </rPr>
      <t>Opakowanie max 25szt.</t>
    </r>
  </si>
  <si>
    <r>
      <t xml:space="preserve">Strzykawka 3 częściowa 10 ml. z zawartością 3/5/10/ml. roztworu 0,9 % NaCl; sterylna z Korek luer-lock z wewnętrzną gąbkom nasączoną 70% IPA (izopropyl). Koreczek w opakowaniu gwarantującym sterylność. Umożliwiający dezynfekcję zaworów bezigłowych przy portach oraz wkłuciach centralnych. Możliwe długotrwałe zabezpieczenie dostępu bezigłowego do 7 dni. </t>
    </r>
    <r>
      <rPr>
        <sz val="10"/>
        <color rgb="FF111111"/>
        <rFont val="Calibri"/>
        <family val="2"/>
        <charset val="238"/>
        <scheme val="minor"/>
      </rPr>
      <t>Opakowanie max 10szt.</t>
    </r>
  </si>
  <si>
    <r>
      <t xml:space="preserve">Sterylna kaniula dożylna z cewnikiem wykonanym z poliuretanu w rozmiarach:                                           
24G-19mm. X 0,7mm. - przepływ 22ml/min.;
22G-25mm. X 0,9mm. - przepływ 36ml/min.; 
20G-25mm. X 1,1mm. - przepływ 65ml/min.; 
20G-33mm. X 1,1mm. - przepływ 61ml/min.; 
18G-33mm. X 1,3mm. - przepływ 103ml/min.; 
18G-45mm. X 1,3mm. - przepływ 96ml/min.;                                                                                                                                                                                                                                                                   16G-50mm. X 1,5mm. - przepływ 196ml/min.;                                           
z portem bocznym  posiadającym mechanizm ograniczający przed przypadkowym otwarciem koreczka po obrocie po 180 </t>
    </r>
    <r>
      <rPr>
        <sz val="10"/>
        <color rgb="FF000000"/>
        <rFont val="Calibri"/>
        <family val="2"/>
        <charset val="238"/>
      </rPr>
      <t>°port umiejscowiony bezpośrednio w polu skrzydełek wyposażonych w nacięcie  ułatwiające dostosowanie do powierzchni skóry, z kolorystyczną identyfikacją rozmiaru kaniuli , kaniula zabezpieczona filtrem hydrofobowym zapobiegającym wypływowi krwi w momencie wkłucia, z zamontowanym fabrycznie koreczkiem  Luer- Lock z trzpieniem poniżej jego krawędzi. Mandryn z automatycznym metalowym zabezpieczeniem przed ekspozycją zawodową. Kaniula musi posiadać w pełni wtopione paski  radiocieniujące. Na opakowaniu fabrycznie nadrukowana informacja  rozmiaru ( w formie średnica x długość) oraz wartość przepływu i data ważności, bezpośrednio na kaniuli i mandrynie  nazwa producenta  celem identyfikacji. Opakowanie typu blister- pack  z mankietem do łatwego otwierania .</t>
    </r>
    <r>
      <rPr>
        <sz val="10"/>
        <color rgb="FF000000"/>
        <rFont val="Calibri"/>
        <family val="2"/>
        <charset val="238"/>
        <scheme val="minor"/>
      </rPr>
      <t xml:space="preserve">Opakowanie max 50 szt. </t>
    </r>
  </si>
  <si>
    <r>
      <t>Aparat do szybkiego przygotowania kroplówki i bezpiecznej infuzji; przeźroczysty mocny kolec zintegrowany z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color rgb="FF000000"/>
        <rFont val="Calibri"/>
        <family val="2"/>
        <charset val="238"/>
        <scheme val="minor"/>
      </rPr>
      <t>bez PCV, DEHP</t>
    </r>
  </si>
  <si>
    <r>
      <t xml:space="preserve">Sterylna kaniula dożylna z cewnikiem wykonanym z poliuretanu, bez portu górnego (kominka) w rozmiarach: 24G-19mm. X 0,7mm. - przepływ 22ml/min.; 22G-25mm. X 0,9mm. - przepływ 35ml/min.; 20G-25mm. X 1,1mm. -przepływ 65ml/min.; 20G-32mm. X 1,1mm. - przepływ 60ml/min.; 18G-32mm. X 1,3mm. - przepływ 105ml/min.;  18G-45mm. X 1,3mm. - przepływ 100ml/min.;   Duże skrzydełka z otworami w kolorze identyfikującym rozmiar. Dwustopniowa identyfikacja wkłucia z filtrem hydrofobowym zapewniającym wizualizację prawidłowego wkłucia. Zastawka uniemożliwiając wypływ krwi po wyjęciu mandrynu (igły) i po każdym użyciu kaniuli, brak konieczności zdejmowania STAZY uciskowej podczas zakładania. Przegroda multidistepu. Metalowy zatrzask w technologii pasywnej zabezpieczający przed zakłuciem (ekspozycją zawodową). </t>
    </r>
    <r>
      <rPr>
        <sz val="10"/>
        <color rgb="FF111111"/>
        <rFont val="Calibri"/>
        <family val="2"/>
        <charset val="238"/>
        <scheme val="minor"/>
      </rPr>
      <t>Opakowanie max 50szt.</t>
    </r>
  </si>
  <si>
    <t>Maska chirurgiczna typu II-R mocowana gumką.  Trójwarstwowa, zarejestrowana jako wyrób medyczny. Zgodna z normą EN 14683 2019 Opakowanie max 50 szt.</t>
  </si>
  <si>
    <t xml:space="preserve">Rękawice chirurgiczne, lateksowe bezpudrowez syntetyczną wielowarstwową powłoką polimerową z poliakrylanem i surfaktantem, zewnątrz antypoślizgowe. Średnia grubość: na palcu min. 0,23 mm, na dłoni min. 0,21 mm, na mankiecie min. 0,18 mm. AQL po zapakowaniu min. 0,65, sterylizowane radiacyjnie, anatomiczne, poziom protein &lt;50ug/g rękawicy, długość min. 275 mm, siła zrywania (przed i po starzeniu) min. 14 N. Mankiet rolowany z taśmą adhezyjną. Wyrób medyczny klasy IIa i Środek ochrony indywidualnej kategorii III, typ B wg EN ISO 374-1. Badania na przenikalność min. 14 cytostatyków, zgodnie z ASTM D 6978 (raport wystawiony przez niezależne laboratorium). Opakowanie zewnętrzne hermetyczne foliowe podciśnieniowe z dodatkowymi tłoczeniami w listkach ułatwiającymi otwieranie. Kod EAN na opakowaniu jednostkowym i dyspenserze. Produkowane zgodnie z ISO 13485, ISO 9001, ISO 14001 potwierdzone certyfikatami jednostki notyfikowanej. Na rękawicy fabrycznie nadrukowany min. rozmiar rękawicy oraz oznaczenie L i R. Opakowanie max 50 par. Rozmiary 5,5-9,0.   </t>
  </si>
  <si>
    <r>
      <t xml:space="preserve">Zestaw drenów bursztynowy wielodrożny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1 opakowania z lekiem cytostatycznym</t>
    </r>
    <r>
      <rPr>
        <sz val="10"/>
        <color rgb="FF000000"/>
        <rFont val="Calibri"/>
        <family val="2"/>
        <charset val="238"/>
        <scheme val="minor"/>
      </rPr>
      <t>. Podaż za pomocą pomp Infusomat Compact Plus oraz metodą grawitacyjną; linia główna do przepłukiwania po każdorazowym podaniu leku bez konieczności rozłączania systemu; 2 zawory bezigłowe luer-lock. Jeden do podłączenia krótkiego drenu do przygotowania leków (kompatybilne z CytoSet Mix) - oraz dodatkowym zaworem umiejcowionym w dystalnej części drenu - do podaży bolusa. Ergonomiczna dwuczęściowa komora kroplowa, wykonana z bardzo przezroczystego materiału; posiadająca filtr hydrofilny typu AirStop na dnie komory kroplowej, zabezpieczający przed dostaniem się powietrza do drenu po opróżnieniu opakowania z lekiem lub płynem. Ostry kolec, wyposażony w odpowietrznik z filtrem zabezpieczonym klapką. Zacisk rolkowy z miejscem na kolec. Filtr hydrofobowy na końcu drenu, zabezpieczający przed wyciekaniem płynu z drenu podczas jego wypełniania. Złącze męskie drenu typu SpinLock. Długość 300/200cm. Wymaga się aby dołączyć do oferty test potwierdzający, że linie do przygotowania i podaży leków, stanowią zamknięty system w myśl definicji NIOSH i zapobiegają uwalnianiu się niebezpiecznych zanieczyszczeń do otoczenia.Sterylny i apirogenny.</t>
    </r>
  </si>
  <si>
    <r>
      <t xml:space="preserve">Zestaw drenów bursztyowych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2 opakowań z lekiem cytostatycznym</t>
    </r>
    <r>
      <rPr>
        <sz val="10"/>
        <color rgb="FF000000"/>
        <rFont val="Calibri"/>
        <family val="2"/>
        <charset val="238"/>
        <scheme val="minor"/>
      </rPr>
      <t xml:space="preserve"> za pomocą pomp oraz metodą grawitacyjną; linia do przepłukiwania po każdorazowym podaniu leku bez konieczności rozłączania systemu; 3 zastawki bezigłowe zabezpieczone dodatkowo korkami luer-lock - dwie do podłączenia krótkich drenów do przygotowania leków (kompatybilne z CytoSet Mix) - oraz dodatkową zastawką umiejcowioną w części dystalnej drenu - do podaży bolusa. Ergonomiczna komora kroplowa, wykonana z bardzo przezroczystego materiału. Ostry kolec, wyposażony w odpowietrznik z filtrem zabezpieczonym klapką. Zacisk rolkowy z miejscem na kolec. Filtr hydrofobowy na końcu drenu, zabezpieczający przed wyciekaniem płynu z drenu podczas jego wypełniania. Wymaga się aby dołączyć do oferty test potwierdzający, że linie do przygotowania i podaży cytostatyków stanowią zamknięty system w myśl definicji NIOSH i zapobiegają uwalnianiu się niebezpiecznych zanieczyszczeń do otoczenia.Sterylny i apirogenny.</t>
    </r>
  </si>
  <si>
    <r>
      <t xml:space="preserve">Zestaw drenów bursztyowych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4 opakowań z lekiem cytostatycznym</t>
    </r>
    <r>
      <rPr>
        <sz val="10"/>
        <color rgb="FF000000"/>
        <rFont val="Calibri"/>
        <family val="2"/>
        <charset val="238"/>
        <scheme val="minor"/>
      </rPr>
      <t xml:space="preserve"> za pomocą pomp oraz metodą grawitacyjną; linia do przepłukiwania po każdorazowym podaniu leku bez konieczności rozłączania systemu; 5 zastawek bezigłowych zabezpieczonych dodatkowo korkami luer-lock - cztery do podłączenia krótkich drenów do przygotowania leków (kompatybilne z CytoSet Mix) - oraz dodatkową zastawką umiejcowioną w części dystalnej drenu - do podaży bolusa. Ergonomiczna komora kroplowa, wykonana z bardzo przezroczystego materiału. Ostry kolec, wyposażony w odpowietrznik z filtrem zabezpieczonym klapką. Zacisk rolkowy z miejscem na kolec. Filtr hydrofobowy na końcu drenu, zabezpieczający przed wyciekaniem płynu z drenu podczas jego wypełniania. Wymaga się aby dołączyć do oferty test potwierdzający, że linie do przygotowania i podaży cytostatyków stanowią zamknięty system w myśl definicji NIOSH i zapobiegają uwalnianiu się niebezpiecznych zanieczyszczeń do otoczenia.</t>
    </r>
  </si>
  <si>
    <r>
      <t>Sterylna i apirogenna strzykawka trzyczęściowa</t>
    </r>
    <r>
      <rPr>
        <b/>
        <sz val="10"/>
        <color rgb="FF000000"/>
        <rFont val="Calibri"/>
        <family val="2"/>
        <charset val="238"/>
        <scheme val="minor"/>
      </rPr>
      <t xml:space="preserve"> 50/60ml</t>
    </r>
    <r>
      <rPr>
        <sz val="10"/>
        <color rgb="FF000000"/>
        <rFont val="Calibri"/>
        <family val="2"/>
        <charset val="238"/>
        <scheme val="minor"/>
      </rPr>
      <t xml:space="preserve"> służąca do pracy z lekami cytostatycznymi wykonana z polipropylenu, wysoki kontrast podziałki, trwałe oznaczenie w kolorze niebieskim, idealna czytelność, stopniowanie co 1 ml, centryczne zakończenie Luer Lock (wkręcane) do mocowania igły lub połączenia z drenami do infuzji. Owalny, ożebrowany kołnierz komory zapewniający pewny uchwyt i zapobiegający obracaniu w ręce. Bezpieczna blokada tłoka, zapobiegająca niekontrolowanemu wysunięciu tłoka z komory. Tłok z podwójnym gumowym uszczelnieniem wykonanym z syntetycznego materiału pozbawionego lateksu. Strzykawka kompatybilna z pompami infuzyjnymi B. Braun. Strzykawka skalibrowana z pompą strzykawkową Perfusor Space BBraun. a’1szt.</t>
    </r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</si>
  <si>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5ml</t>
    </r>
    <r>
      <rPr>
        <sz val="10"/>
        <color rgb="FF000000"/>
        <rFont val="Calibri"/>
        <family val="2"/>
        <charset val="238"/>
        <scheme val="minor"/>
      </rPr>
      <t xml:space="preserve">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0,2ml.; strzykawka wykonana z polipropylenu; kod kolorów na opakowaniu dla łatwego rozpoznania rozmiaru strzykawki. Strzykawki muszą być kompatybilne z pompami do podaży leków produkowanymi przez firmę B/Braun. Pakowana max a'100 szt</t>
    </r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</si>
  <si>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20ml</t>
    </r>
    <r>
      <rPr>
        <sz val="10"/>
        <color rgb="FF000000"/>
        <rFont val="Calibri"/>
        <family val="2"/>
        <charset val="238"/>
        <scheme val="minor"/>
      </rPr>
      <t>.;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1,0ml.; strzykawka wykonana z polipropylenu; kod kolorów na opakowaniu dla łatwego rozpoznania rozmiaru strzykawki. Strzykawki muszą być kompatybilne z pompami do podaży leków produkowanymi przez firmę B/Braun. Pakowana max a'100 szt.</t>
    </r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</si>
  <si>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10/12ml</t>
    </r>
    <r>
      <rPr>
        <sz val="10"/>
        <color rgb="FF000000"/>
        <rFont val="Calibri"/>
        <family val="2"/>
        <charset val="238"/>
        <scheme val="minor"/>
      </rPr>
      <t xml:space="preserve">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0,5ml.; strzykawka wykonana z polipropylenu; kod kolorów na opakowaniu dla łatwego rozpoznania rozmiaru strzykawki. Strzykawki muszą być kompatybilne z pompami do podaży leków produkowanymi przez firmę B/Braun. Pakowana max a'100 szt.</t>
    </r>
  </si>
  <si>
    <t xml:space="preserve">Podkład higieniczny do stosowania jako dodatkowe zabezpieczenie. Warstwa spodnia - biała izolacyjna folia antypoślizgowa z nadrukiem. Wkład chłonny - rozdrobniona celuloza, dodatkowo pokryta bibułą. Warstwa wierzchnia- włóknina. Rozmiar 60x90 cm, chłonność nie mniej niż 1400g wg. ISO 11948-1. Opakowanie max 30 szt </t>
  </si>
  <si>
    <t xml:space="preserve">Jednorazowy, sterylny   zestaw do drenażu  -dwubutlowy, o pojemności butli 3 litry, posiadający skalę centymetrową i pojemnościową, z portem do pobierania próbek. </t>
  </si>
  <si>
    <t>Igły iniekcyjne j.u., ostre, Roz. 1,1-1,2mm, sterylna, cienkościenne o zwiększonym świetle pozwalającym na uzyskanie wyższych przepływów podczas iniekcji i pobierania leków, wykonane ze stali nierdzewnej, dobrze dopasowane do strzykawki, zaznaczone miejsce otwarcia blistra. Opakowanie max 100szt.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</si>
</sst>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_-;\-* #,##0.00_-;_-* &quot;-&quot;??_-;_-@_-"/>
    <numFmt numFmtId="165" formatCode="_-* #,##0.00&quot; zł&quot;_-;\-* #,##0.00&quot; zł&quot;_-;_-* \-??&quot; zł&quot;_-;_-@_-"/>
    <numFmt numFmtId="166" formatCode="[$-415]General"/>
    <numFmt numFmtId="167" formatCode="&quot; &quot;#,##0.00&quot; zł &quot;;&quot;-&quot;#,##0.00&quot; zł &quot;;&quot;-&quot;#&quot; zł &quot;;&quot; &quot;@&quot; &quot;"/>
    <numFmt numFmtId="168" formatCode="#,##0.00&quot; &quot;[$zł-415]"/>
  </numFmts>
  <fonts count="3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sz val="11"/>
      <color rgb="FF9C57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Liberation Sans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111111"/>
      <name val="Calibri "/>
      <charset val="238"/>
    </font>
    <font>
      <sz val="10"/>
      <color rgb="FF000000"/>
      <name val="Calibri "/>
      <charset val="238"/>
    </font>
    <font>
      <sz val="10"/>
      <color rgb="FF1111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1"/>
      </left>
      <right style="thin">
        <color rgb="FF000001"/>
      </right>
      <top style="thin">
        <color rgb="FF000001"/>
      </top>
      <bottom style="thin">
        <color rgb="FF00000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1"/>
      </left>
      <right style="thin">
        <color rgb="FF000001"/>
      </right>
      <top style="thin">
        <color rgb="FF00000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166" fontId="6" fillId="0" borderId="0" applyBorder="0" applyProtection="0"/>
    <xf numFmtId="0" fontId="7" fillId="4" borderId="0" applyBorder="0" applyProtection="0"/>
    <xf numFmtId="44" fontId="3" fillId="0" borderId="0" applyFont="0" applyFill="0" applyBorder="0" applyAlignment="0" applyProtection="0"/>
    <xf numFmtId="167" fontId="12" fillId="0" borderId="0" applyFont="0" applyBorder="0" applyProtection="0"/>
  </cellStyleXfs>
  <cellXfs count="234">
    <xf numFmtId="0" fontId="0" fillId="0" borderId="0" xfId="0"/>
    <xf numFmtId="0" fontId="0" fillId="0" borderId="1" xfId="0" applyBorder="1"/>
    <xf numFmtId="165" fontId="5" fillId="0" borderId="0" xfId="0" applyNumberFormat="1" applyFont="1"/>
    <xf numFmtId="0" fontId="9" fillId="0" borderId="0" xfId="0" applyFont="1"/>
    <xf numFmtId="0" fontId="8" fillId="0" borderId="0" xfId="0" applyFont="1"/>
    <xf numFmtId="0" fontId="2" fillId="0" borderId="0" xfId="0" applyFont="1" applyAlignment="1">
      <alignment horizontal="center" vertical="center"/>
    </xf>
    <xf numFmtId="165" fontId="2" fillId="0" borderId="0" xfId="0" applyNumberFormat="1" applyFont="1"/>
    <xf numFmtId="0" fontId="4" fillId="0" borderId="0" xfId="0" applyFont="1"/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/>
    <xf numFmtId="0" fontId="11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9" fontId="16" fillId="0" borderId="4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9" fontId="15" fillId="0" borderId="4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165" fontId="18" fillId="0" borderId="5" xfId="0" applyNumberFormat="1" applyFont="1" applyBorder="1"/>
    <xf numFmtId="165" fontId="19" fillId="0" borderId="0" xfId="0" applyNumberFormat="1" applyFont="1"/>
    <xf numFmtId="0" fontId="21" fillId="2" borderId="0" xfId="0" applyFont="1" applyFill="1" applyAlignment="1">
      <alignment horizontal="center" vertical="center" wrapText="1"/>
    </xf>
    <xf numFmtId="0" fontId="13" fillId="0" borderId="1" xfId="0" applyFont="1" applyBorder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3" fontId="13" fillId="0" borderId="1" xfId="1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vertical="center"/>
    </xf>
    <xf numFmtId="44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/>
    <xf numFmtId="0" fontId="14" fillId="0" borderId="5" xfId="0" applyFont="1" applyBorder="1"/>
    <xf numFmtId="0" fontId="13" fillId="0" borderId="7" xfId="0" applyFont="1" applyBorder="1"/>
    <xf numFmtId="0" fontId="13" fillId="0" borderId="6" xfId="0" applyFont="1" applyBorder="1"/>
    <xf numFmtId="44" fontId="14" fillId="0" borderId="5" xfId="0" applyNumberFormat="1" applyFont="1" applyBorder="1"/>
    <xf numFmtId="0" fontId="13" fillId="0" borderId="8" xfId="0" applyFont="1" applyBorder="1"/>
    <xf numFmtId="44" fontId="14" fillId="0" borderId="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3" fillId="3" borderId="1" xfId="0" applyFont="1" applyFill="1" applyBorder="1"/>
    <xf numFmtId="44" fontId="13" fillId="0" borderId="1" xfId="0" applyNumberFormat="1" applyFont="1" applyBorder="1"/>
    <xf numFmtId="44" fontId="14" fillId="0" borderId="1" xfId="0" applyNumberFormat="1" applyFont="1" applyBorder="1"/>
    <xf numFmtId="44" fontId="14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3" fillId="0" borderId="0" xfId="0" applyFont="1" applyAlignment="1">
      <alignment horizontal="left" vertical="center" indent="15"/>
    </xf>
    <xf numFmtId="0" fontId="13" fillId="0" borderId="1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9" fillId="0" borderId="0" xfId="0" applyFont="1"/>
    <xf numFmtId="0" fontId="24" fillId="0" borderId="0" xfId="0" applyFont="1" applyAlignment="1">
      <alignment horizontal="left" vertical="center" indent="15"/>
    </xf>
    <xf numFmtId="0" fontId="14" fillId="0" borderId="0" xfId="0" applyFont="1"/>
    <xf numFmtId="0" fontId="13" fillId="0" borderId="1" xfId="0" applyFont="1" applyBorder="1" applyAlignment="1">
      <alignment vertical="top" wrapText="1"/>
    </xf>
    <xf numFmtId="44" fontId="13" fillId="0" borderId="1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3" fillId="0" borderId="5" xfId="0" applyFont="1" applyBorder="1"/>
    <xf numFmtId="0" fontId="14" fillId="0" borderId="8" xfId="0" applyFont="1" applyBorder="1"/>
    <xf numFmtId="0" fontId="19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center" indent="15"/>
    </xf>
    <xf numFmtId="0" fontId="15" fillId="2" borderId="1" xfId="3" applyFont="1" applyFill="1" applyBorder="1" applyAlignment="1" applyProtection="1">
      <alignment vertical="center" wrapText="1"/>
    </xf>
    <xf numFmtId="0" fontId="19" fillId="2" borderId="3" xfId="0" applyFont="1" applyFill="1" applyBorder="1" applyAlignment="1">
      <alignment vertical="center" wrapText="1"/>
    </xf>
    <xf numFmtId="0" fontId="13" fillId="0" borderId="9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44" fontId="13" fillId="0" borderId="5" xfId="0" applyNumberFormat="1" applyFont="1" applyBorder="1" applyAlignment="1">
      <alignment horizontal="center" vertical="center"/>
    </xf>
    <xf numFmtId="44" fontId="13" fillId="0" borderId="10" xfId="0" applyNumberFormat="1" applyFont="1" applyBorder="1" applyAlignment="1">
      <alignment horizontal="center" vertical="center"/>
    </xf>
    <xf numFmtId="9" fontId="13" fillId="0" borderId="9" xfId="0" applyNumberFormat="1" applyFont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3" fontId="13" fillId="3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wrapText="1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165" fontId="19" fillId="3" borderId="1" xfId="0" applyNumberFormat="1" applyFont="1" applyFill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3" fontId="19" fillId="0" borderId="1" xfId="0" applyNumberFormat="1" applyFont="1" applyBorder="1" applyAlignment="1">
      <alignment horizontal="center" vertical="center"/>
    </xf>
    <xf numFmtId="43" fontId="14" fillId="0" borderId="5" xfId="0" applyNumberFormat="1" applyFont="1" applyBorder="1"/>
    <xf numFmtId="165" fontId="18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Alignment="1">
      <alignment horizontal="left" vertical="center" wrapText="1"/>
    </xf>
    <xf numFmtId="0" fontId="19" fillId="0" borderId="15" xfId="0" applyFont="1" applyBorder="1" applyAlignment="1">
      <alignment horizontal="center" vertical="center" wrapText="1"/>
    </xf>
    <xf numFmtId="168" fontId="19" fillId="0" borderId="15" xfId="0" applyNumberFormat="1" applyFont="1" applyBorder="1" applyAlignment="1">
      <alignment horizontal="center" vertical="center" wrapText="1"/>
    </xf>
    <xf numFmtId="168" fontId="19" fillId="0" borderId="15" xfId="4" applyNumberFormat="1" applyFont="1" applyFill="1" applyBorder="1" applyAlignment="1">
      <alignment horizontal="center" vertical="center" wrapText="1"/>
    </xf>
    <xf numFmtId="166" fontId="18" fillId="0" borderId="15" xfId="2" applyFont="1" applyBorder="1" applyAlignment="1">
      <alignment vertical="center"/>
    </xf>
    <xf numFmtId="166" fontId="19" fillId="0" borderId="15" xfId="2" applyFont="1" applyBorder="1"/>
    <xf numFmtId="0" fontId="18" fillId="0" borderId="15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167" fontId="19" fillId="6" borderId="15" xfId="0" applyNumberFormat="1" applyFont="1" applyFill="1" applyBorder="1" applyAlignment="1">
      <alignment horizontal="center" vertical="center" wrapText="1"/>
    </xf>
    <xf numFmtId="9" fontId="19" fillId="6" borderId="15" xfId="0" applyNumberFormat="1" applyFont="1" applyFill="1" applyBorder="1" applyAlignment="1">
      <alignment horizontal="center" vertical="center" wrapText="1"/>
    </xf>
    <xf numFmtId="167" fontId="19" fillId="0" borderId="15" xfId="0" applyNumberFormat="1" applyFont="1" applyBorder="1" applyAlignment="1">
      <alignment horizontal="center" vertical="center" wrapText="1"/>
    </xf>
    <xf numFmtId="9" fontId="19" fillId="0" borderId="15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67" fontId="19" fillId="0" borderId="15" xfId="0" applyNumberFormat="1" applyFont="1" applyBorder="1" applyAlignment="1">
      <alignment horizontal="center" vertical="center"/>
    </xf>
    <xf numFmtId="9" fontId="19" fillId="0" borderId="15" xfId="0" applyNumberFormat="1" applyFont="1" applyBorder="1" applyAlignment="1">
      <alignment horizontal="center" vertical="center"/>
    </xf>
    <xf numFmtId="0" fontId="19" fillId="0" borderId="15" xfId="0" applyFont="1" applyBorder="1"/>
    <xf numFmtId="167" fontId="18" fillId="0" borderId="15" xfId="0" applyNumberFormat="1" applyFont="1" applyBorder="1"/>
    <xf numFmtId="167" fontId="19" fillId="0" borderId="15" xfId="0" applyNumberFormat="1" applyFont="1" applyBorder="1"/>
    <xf numFmtId="0" fontId="18" fillId="0" borderId="0" xfId="0" applyFont="1"/>
    <xf numFmtId="0" fontId="0" fillId="0" borderId="0" xfId="0" applyAlignment="1">
      <alignment horizontal="right"/>
    </xf>
    <xf numFmtId="0" fontId="13" fillId="0" borderId="0" xfId="0" applyFont="1" applyBorder="1"/>
    <xf numFmtId="44" fontId="14" fillId="0" borderId="0" xfId="0" applyNumberFormat="1" applyFont="1" applyBorder="1"/>
    <xf numFmtId="0" fontId="14" fillId="0" borderId="0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44" fontId="13" fillId="0" borderId="5" xfId="0" applyNumberFormat="1" applyFont="1" applyBorder="1"/>
    <xf numFmtId="0" fontId="15" fillId="2" borderId="4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vertical="top" wrapText="1"/>
    </xf>
    <xf numFmtId="166" fontId="26" fillId="2" borderId="1" xfId="2" applyFont="1" applyFill="1" applyBorder="1" applyAlignment="1" applyProtection="1">
      <alignment horizontal="center" vertical="center" wrapText="1"/>
    </xf>
    <xf numFmtId="166" fontId="26" fillId="2" borderId="1" xfId="2" applyFont="1" applyFill="1" applyBorder="1" applyAlignment="1" applyProtection="1">
      <alignment horizontal="left" vertical="center" wrapText="1"/>
    </xf>
    <xf numFmtId="166" fontId="26" fillId="0" borderId="1" xfId="2" applyFont="1" applyBorder="1" applyAlignment="1" applyProtection="1">
      <alignment horizontal="left" vertical="top" wrapText="1"/>
    </xf>
    <xf numFmtId="0" fontId="11" fillId="3" borderId="1" xfId="0" applyFont="1" applyFill="1" applyBorder="1" applyAlignment="1">
      <alignment horizontal="center" vertical="center"/>
    </xf>
    <xf numFmtId="166" fontId="26" fillId="2" borderId="11" xfId="2" applyFont="1" applyFill="1" applyBorder="1" applyAlignment="1" applyProtection="1">
      <alignment horizontal="left" vertical="top" wrapText="1"/>
    </xf>
    <xf numFmtId="166" fontId="26" fillId="2" borderId="11" xfId="2" applyFont="1" applyFill="1" applyBorder="1" applyAlignment="1" applyProtection="1">
      <alignment horizontal="left" vertical="center" wrapText="1"/>
    </xf>
    <xf numFmtId="166" fontId="26" fillId="2" borderId="13" xfId="2" applyFont="1" applyFill="1" applyBorder="1" applyAlignment="1" applyProtection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166" fontId="26" fillId="2" borderId="3" xfId="2" applyFont="1" applyFill="1" applyBorder="1" applyAlignment="1" applyProtection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28" fillId="2" borderId="1" xfId="0" applyFont="1" applyFill="1" applyBorder="1" applyAlignment="1">
      <alignment horizontal="left" wrapText="1"/>
    </xf>
    <xf numFmtId="0" fontId="28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44" fontId="11" fillId="2" borderId="4" xfId="4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4" fontId="11" fillId="2" borderId="1" xfId="4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44" fontId="11" fillId="0" borderId="1" xfId="4" applyFont="1" applyBorder="1" applyAlignment="1" applyProtection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 applyProtection="1">
      <alignment horizontal="left" vertical="top" wrapText="1"/>
    </xf>
    <xf numFmtId="0" fontId="16" fillId="2" borderId="1" xfId="3" applyFont="1" applyFill="1" applyBorder="1" applyAlignment="1" applyProtection="1">
      <alignment horizontal="center" vertical="center" wrapText="1"/>
    </xf>
    <xf numFmtId="0" fontId="16" fillId="5" borderId="1" xfId="3" applyFont="1" applyFill="1" applyBorder="1" applyAlignment="1" applyProtection="1">
      <alignment horizontal="center" vertical="center" wrapText="1"/>
    </xf>
    <xf numFmtId="165" fontId="16" fillId="2" borderId="1" xfId="3" applyNumberFormat="1" applyFont="1" applyFill="1" applyBorder="1" applyAlignment="1" applyProtection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12" xfId="0" applyFont="1" applyBorder="1"/>
    <xf numFmtId="0" fontId="19" fillId="0" borderId="3" xfId="0" applyFont="1" applyBorder="1" applyAlignment="1">
      <alignment horizontal="left" vertical="top" wrapText="1"/>
    </xf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6" fontId="19" fillId="2" borderId="3" xfId="2" applyFont="1" applyFill="1" applyBorder="1" applyAlignment="1" applyProtection="1">
      <alignment horizontal="left" vertical="top" wrapText="1"/>
    </xf>
    <xf numFmtId="0" fontId="13" fillId="0" borderId="14" xfId="0" applyFont="1" applyBorder="1"/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0" fontId="11" fillId="2" borderId="3" xfId="0" applyFont="1" applyFill="1" applyBorder="1" applyAlignment="1">
      <alignment vertical="center" wrapText="1"/>
    </xf>
    <xf numFmtId="43" fontId="13" fillId="0" borderId="5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68" fontId="19" fillId="0" borderId="15" xfId="0" applyNumberFormat="1" applyFont="1" applyBorder="1" applyAlignment="1">
      <alignment horizontal="center" vertical="center"/>
    </xf>
    <xf numFmtId="0" fontId="13" fillId="0" borderId="15" xfId="0" applyFont="1" applyBorder="1"/>
    <xf numFmtId="0" fontId="19" fillId="6" borderId="15" xfId="0" applyFont="1" applyFill="1" applyBorder="1" applyAlignment="1">
      <alignment horizontal="center" vertical="center"/>
    </xf>
    <xf numFmtId="168" fontId="19" fillId="6" borderId="15" xfId="0" applyNumberFormat="1" applyFont="1" applyFill="1" applyBorder="1" applyAlignment="1">
      <alignment horizontal="center" vertical="center"/>
    </xf>
    <xf numFmtId="9" fontId="19" fillId="6" borderId="15" xfId="0" applyNumberFormat="1" applyFont="1" applyFill="1" applyBorder="1" applyAlignment="1">
      <alignment horizontal="center" vertical="center"/>
    </xf>
    <xf numFmtId="168" fontId="19" fillId="0" borderId="15" xfId="5" applyNumberFormat="1" applyFont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168" fontId="19" fillId="0" borderId="16" xfId="0" applyNumberFormat="1" applyFont="1" applyBorder="1" applyAlignment="1">
      <alignment horizontal="center" vertical="center"/>
    </xf>
    <xf numFmtId="9" fontId="19" fillId="0" borderId="16" xfId="0" applyNumberFormat="1" applyFont="1" applyBorder="1" applyAlignment="1">
      <alignment horizontal="center" vertical="center"/>
    </xf>
    <xf numFmtId="3" fontId="19" fillId="6" borderId="15" xfId="0" applyNumberFormat="1" applyFont="1" applyFill="1" applyBorder="1" applyAlignment="1">
      <alignment horizontal="center" vertical="center"/>
    </xf>
    <xf numFmtId="0" fontId="13" fillId="0" borderId="18" xfId="0" applyFont="1" applyBorder="1"/>
    <xf numFmtId="0" fontId="19" fillId="6" borderId="1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168" fontId="19" fillId="0" borderId="19" xfId="0" applyNumberFormat="1" applyFont="1" applyBorder="1" applyAlignment="1">
      <alignment horizontal="center" vertical="center"/>
    </xf>
    <xf numFmtId="9" fontId="19" fillId="0" borderId="19" xfId="0" applyNumberFormat="1" applyFont="1" applyBorder="1" applyAlignment="1">
      <alignment horizontal="center" vertical="center"/>
    </xf>
    <xf numFmtId="3" fontId="19" fillId="0" borderId="15" xfId="0" applyNumberFormat="1" applyFont="1" applyBorder="1" applyAlignment="1">
      <alignment horizontal="center" vertical="center"/>
    </xf>
    <xf numFmtId="168" fontId="19" fillId="0" borderId="15" xfId="0" applyNumberFormat="1" applyFont="1" applyBorder="1"/>
    <xf numFmtId="168" fontId="18" fillId="0" borderId="15" xfId="0" applyNumberFormat="1" applyFont="1" applyBorder="1"/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6" borderId="19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0" fontId="19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left" wrapText="1"/>
    </xf>
    <xf numFmtId="166" fontId="19" fillId="2" borderId="4" xfId="2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9" fillId="0" borderId="0" xfId="0" applyFont="1" applyAlignment="1">
      <alignment horizontal="left"/>
    </xf>
    <xf numFmtId="0" fontId="0" fillId="0" borderId="20" xfId="0" applyBorder="1" applyAlignment="1">
      <alignment horizontal="center"/>
    </xf>
  </cellXfs>
  <cellStyles count="6">
    <cellStyle name="Dziesiętny" xfId="1" builtinId="3"/>
    <cellStyle name="Excel Built-in Currency" xfId="5"/>
    <cellStyle name="Excel Built-in Neutral" xfId="3"/>
    <cellStyle name="Excel Built-in Normal" xfId="2"/>
    <cellStyle name="Normalny" xfId="0" builtinId="0"/>
    <cellStyle name="Walutowy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opLeftCell="A28" workbookViewId="0">
      <selection activeCell="K4" sqref="K4"/>
    </sheetView>
  </sheetViews>
  <sheetFormatPr defaultRowHeight="15"/>
  <cols>
    <col min="1" max="1" width="6.7109375" customWidth="1"/>
    <col min="2" max="2" width="45.5703125" customWidth="1"/>
    <col min="4" max="4" width="14.5703125" customWidth="1"/>
    <col min="5" max="5" width="12.85546875" customWidth="1"/>
    <col min="6" max="6" width="14" customWidth="1"/>
    <col min="7" max="9" width="14.28515625" customWidth="1"/>
    <col min="10" max="10" width="15.28515625" customWidth="1"/>
    <col min="11" max="11" width="17.7109375" customWidth="1"/>
  </cols>
  <sheetData>
    <row r="1" spans="1:11">
      <c r="A1" s="10"/>
      <c r="B1" s="219" t="s">
        <v>284</v>
      </c>
      <c r="C1" s="219"/>
      <c r="D1" s="219"/>
      <c r="E1" s="219"/>
      <c r="F1" s="219"/>
      <c r="G1" s="219"/>
      <c r="H1" s="219"/>
      <c r="I1" s="219"/>
      <c r="J1" s="219"/>
      <c r="K1" s="219"/>
    </row>
    <row r="2" spans="1:11">
      <c r="A2" s="10"/>
      <c r="B2" s="219" t="s">
        <v>283</v>
      </c>
      <c r="C2" s="219"/>
      <c r="D2" s="219"/>
      <c r="E2" s="219"/>
      <c r="F2" s="219"/>
      <c r="G2" s="219"/>
      <c r="H2" s="219"/>
      <c r="I2" s="219"/>
      <c r="J2" s="219"/>
      <c r="K2" s="219"/>
    </row>
    <row r="3" spans="1:11">
      <c r="A3" s="217" t="s">
        <v>35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</row>
    <row r="4" spans="1:11" ht="76.5">
      <c r="A4" s="17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7" t="s">
        <v>7</v>
      </c>
      <c r="I4" s="17" t="s">
        <v>8</v>
      </c>
      <c r="J4" s="17" t="s">
        <v>9</v>
      </c>
      <c r="K4" s="17" t="s">
        <v>310</v>
      </c>
    </row>
    <row r="5" spans="1:11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 t="s">
        <v>288</v>
      </c>
      <c r="I5" s="18">
        <v>9</v>
      </c>
      <c r="J5" s="18" t="s">
        <v>289</v>
      </c>
      <c r="K5" s="18">
        <v>11</v>
      </c>
    </row>
    <row r="6" spans="1:11" ht="30.75" customHeight="1">
      <c r="A6" s="12">
        <v>1</v>
      </c>
      <c r="B6" s="126" t="s">
        <v>11</v>
      </c>
      <c r="C6" s="12" t="s">
        <v>12</v>
      </c>
      <c r="D6" s="19">
        <v>17500</v>
      </c>
      <c r="E6" s="20"/>
      <c r="F6" s="20"/>
      <c r="G6" s="21"/>
      <c r="H6" s="21"/>
      <c r="I6" s="22"/>
      <c r="J6" s="21"/>
      <c r="K6" s="23"/>
    </row>
    <row r="7" spans="1:11" ht="32.25" customHeight="1">
      <c r="A7" s="12">
        <v>2</v>
      </c>
      <c r="B7" s="127" t="s">
        <v>13</v>
      </c>
      <c r="C7" s="14" t="s">
        <v>12</v>
      </c>
      <c r="D7" s="24">
        <v>7500</v>
      </c>
      <c r="E7" s="25"/>
      <c r="F7" s="25"/>
      <c r="G7" s="26"/>
      <c r="H7" s="21"/>
      <c r="I7" s="27"/>
      <c r="J7" s="21"/>
      <c r="K7" s="28"/>
    </row>
    <row r="8" spans="1:11" ht="24" customHeight="1">
      <c r="A8" s="12">
        <v>3</v>
      </c>
      <c r="B8" s="127" t="s">
        <v>14</v>
      </c>
      <c r="C8" s="14" t="s">
        <v>12</v>
      </c>
      <c r="D8" s="24">
        <v>14000</v>
      </c>
      <c r="E8" s="25"/>
      <c r="F8" s="25"/>
      <c r="G8" s="26"/>
      <c r="H8" s="21"/>
      <c r="I8" s="27"/>
      <c r="J8" s="21"/>
      <c r="K8" s="28"/>
    </row>
    <row r="9" spans="1:11" ht="21.75" customHeight="1">
      <c r="A9" s="12">
        <v>4</v>
      </c>
      <c r="B9" s="127" t="s">
        <v>15</v>
      </c>
      <c r="C9" s="14" t="s">
        <v>12</v>
      </c>
      <c r="D9" s="24">
        <v>6000</v>
      </c>
      <c r="E9" s="25"/>
      <c r="F9" s="25"/>
      <c r="G9" s="26"/>
      <c r="H9" s="21"/>
      <c r="I9" s="27"/>
      <c r="J9" s="21"/>
      <c r="K9" s="28"/>
    </row>
    <row r="10" spans="1:11" ht="38.25" customHeight="1">
      <c r="A10" s="12">
        <v>5</v>
      </c>
      <c r="B10" s="127" t="s">
        <v>16</v>
      </c>
      <c r="C10" s="14" t="s">
        <v>12</v>
      </c>
      <c r="D10" s="24">
        <v>500</v>
      </c>
      <c r="E10" s="25"/>
      <c r="F10" s="25"/>
      <c r="G10" s="26"/>
      <c r="H10" s="21"/>
      <c r="I10" s="27"/>
      <c r="J10" s="21"/>
      <c r="K10" s="28"/>
    </row>
    <row r="11" spans="1:11" ht="36" customHeight="1">
      <c r="A11" s="12">
        <v>6</v>
      </c>
      <c r="B11" s="127" t="s">
        <v>17</v>
      </c>
      <c r="C11" s="14" t="s">
        <v>12</v>
      </c>
      <c r="D11" s="24">
        <v>4000</v>
      </c>
      <c r="E11" s="25"/>
      <c r="F11" s="25"/>
      <c r="G11" s="26"/>
      <c r="H11" s="21"/>
      <c r="I11" s="27"/>
      <c r="J11" s="21"/>
      <c r="K11" s="28"/>
    </row>
    <row r="12" spans="1:11" ht="46.5" customHeight="1">
      <c r="A12" s="12">
        <v>7</v>
      </c>
      <c r="B12" s="127" t="s">
        <v>18</v>
      </c>
      <c r="C12" s="14" t="s">
        <v>12</v>
      </c>
      <c r="D12" s="24">
        <v>300</v>
      </c>
      <c r="E12" s="25"/>
      <c r="F12" s="25"/>
      <c r="G12" s="26"/>
      <c r="H12" s="21"/>
      <c r="I12" s="27"/>
      <c r="J12" s="21"/>
      <c r="K12" s="28"/>
    </row>
    <row r="13" spans="1:11" ht="44.25" customHeight="1">
      <c r="A13" s="12">
        <v>8</v>
      </c>
      <c r="B13" s="127" t="s">
        <v>19</v>
      </c>
      <c r="C13" s="14" t="s">
        <v>12</v>
      </c>
      <c r="D13" s="24">
        <v>2</v>
      </c>
      <c r="E13" s="25"/>
      <c r="F13" s="25"/>
      <c r="G13" s="26"/>
      <c r="H13" s="21"/>
      <c r="I13" s="27"/>
      <c r="J13" s="21"/>
      <c r="K13" s="28"/>
    </row>
    <row r="14" spans="1:11" ht="30.75" customHeight="1">
      <c r="A14" s="12">
        <v>9</v>
      </c>
      <c r="B14" s="127" t="s">
        <v>20</v>
      </c>
      <c r="C14" s="14" t="s">
        <v>12</v>
      </c>
      <c r="D14" s="24">
        <v>1000</v>
      </c>
      <c r="E14" s="25"/>
      <c r="F14" s="25"/>
      <c r="G14" s="26"/>
      <c r="H14" s="21"/>
      <c r="I14" s="27"/>
      <c r="J14" s="21"/>
      <c r="K14" s="28"/>
    </row>
    <row r="15" spans="1:11" ht="40.5" customHeight="1">
      <c r="A15" s="12">
        <v>10</v>
      </c>
      <c r="B15" s="127" t="s">
        <v>21</v>
      </c>
      <c r="C15" s="14" t="s">
        <v>12</v>
      </c>
      <c r="D15" s="24">
        <v>400</v>
      </c>
      <c r="E15" s="25"/>
      <c r="F15" s="25"/>
      <c r="G15" s="26"/>
      <c r="H15" s="21"/>
      <c r="I15" s="27"/>
      <c r="J15" s="21"/>
      <c r="K15" s="28"/>
    </row>
    <row r="16" spans="1:11" ht="36.75" customHeight="1">
      <c r="A16" s="12">
        <v>11</v>
      </c>
      <c r="B16" s="127" t="s">
        <v>22</v>
      </c>
      <c r="C16" s="14" t="s">
        <v>12</v>
      </c>
      <c r="D16" s="14">
        <v>400</v>
      </c>
      <c r="E16" s="25"/>
      <c r="F16" s="25"/>
      <c r="G16" s="26"/>
      <c r="H16" s="21"/>
      <c r="I16" s="27"/>
      <c r="J16" s="21"/>
      <c r="K16" s="28"/>
    </row>
    <row r="17" spans="1:11" ht="57" customHeight="1">
      <c r="A17" s="12">
        <v>12</v>
      </c>
      <c r="B17" s="127" t="s">
        <v>23</v>
      </c>
      <c r="C17" s="12" t="s">
        <v>12</v>
      </c>
      <c r="D17" s="12">
        <v>400</v>
      </c>
      <c r="E17" s="20"/>
      <c r="F17" s="20"/>
      <c r="G17" s="21"/>
      <c r="H17" s="21"/>
      <c r="I17" s="22"/>
      <c r="J17" s="21"/>
      <c r="K17" s="23"/>
    </row>
    <row r="18" spans="1:11" ht="105.75" customHeight="1">
      <c r="A18" s="12">
        <v>13</v>
      </c>
      <c r="B18" s="127" t="s">
        <v>24</v>
      </c>
      <c r="C18" s="14" t="s">
        <v>12</v>
      </c>
      <c r="D18" s="24">
        <v>18000</v>
      </c>
      <c r="E18" s="25"/>
      <c r="F18" s="25"/>
      <c r="G18" s="26"/>
      <c r="H18" s="21"/>
      <c r="I18" s="27"/>
      <c r="J18" s="21"/>
      <c r="K18" s="29"/>
    </row>
    <row r="19" spans="1:11" ht="116.25" customHeight="1">
      <c r="A19" s="12">
        <v>14</v>
      </c>
      <c r="B19" s="127" t="s">
        <v>25</v>
      </c>
      <c r="C19" s="14" t="s">
        <v>12</v>
      </c>
      <c r="D19" s="24">
        <v>8000</v>
      </c>
      <c r="E19" s="25"/>
      <c r="F19" s="25"/>
      <c r="G19" s="26"/>
      <c r="H19" s="21"/>
      <c r="I19" s="27"/>
      <c r="J19" s="21"/>
      <c r="K19" s="29"/>
    </row>
    <row r="20" spans="1:11" ht="48" customHeight="1">
      <c r="A20" s="12">
        <v>15</v>
      </c>
      <c r="B20" s="127" t="s">
        <v>226</v>
      </c>
      <c r="C20" s="14" t="s">
        <v>12</v>
      </c>
      <c r="D20" s="24">
        <v>100</v>
      </c>
      <c r="E20" s="25"/>
      <c r="F20" s="25"/>
      <c r="G20" s="26"/>
      <c r="H20" s="21"/>
      <c r="I20" s="27"/>
      <c r="J20" s="21"/>
      <c r="K20" s="29"/>
    </row>
    <row r="21" spans="1:11" ht="38.25">
      <c r="A21" s="12">
        <v>16</v>
      </c>
      <c r="B21" s="127" t="s">
        <v>227</v>
      </c>
      <c r="C21" s="14" t="s">
        <v>12</v>
      </c>
      <c r="D21" s="14">
        <v>100</v>
      </c>
      <c r="E21" s="25"/>
      <c r="F21" s="25"/>
      <c r="G21" s="26"/>
      <c r="H21" s="21"/>
      <c r="I21" s="27"/>
      <c r="J21" s="21"/>
      <c r="K21" s="29"/>
    </row>
    <row r="22" spans="1:11" ht="39.75" customHeight="1" thickBot="1">
      <c r="A22" s="12">
        <v>17</v>
      </c>
      <c r="B22" s="127" t="s">
        <v>26</v>
      </c>
      <c r="C22" s="14" t="s">
        <v>12</v>
      </c>
      <c r="D22" s="24">
        <v>1500</v>
      </c>
      <c r="E22" s="25"/>
      <c r="F22" s="25"/>
      <c r="G22" s="26"/>
      <c r="H22" s="21"/>
      <c r="I22" s="27"/>
      <c r="J22" s="21"/>
      <c r="K22" s="29"/>
    </row>
    <row r="23" spans="1:11" ht="15.75" thickBot="1">
      <c r="A23" s="10"/>
      <c r="B23" s="30" t="s">
        <v>61</v>
      </c>
      <c r="C23" s="10"/>
      <c r="D23" s="10"/>
      <c r="E23" s="10"/>
      <c r="F23" s="10"/>
      <c r="G23" s="10"/>
      <c r="H23" s="31">
        <f>SUM(H6:H22)</f>
        <v>0</v>
      </c>
      <c r="I23" s="32">
        <f>J23-H23</f>
        <v>0</v>
      </c>
      <c r="J23" s="31">
        <f>SUM(J6:J22)</f>
        <v>0</v>
      </c>
      <c r="K23" s="10"/>
    </row>
    <row r="24" spans="1:11" ht="15.75">
      <c r="B24" s="5"/>
      <c r="H24" s="6"/>
      <c r="I24" s="2"/>
      <c r="J24" s="6"/>
    </row>
    <row r="25" spans="1:11">
      <c r="B25" s="33" t="s">
        <v>285</v>
      </c>
    </row>
    <row r="26" spans="1:11">
      <c r="B26" t="s">
        <v>27</v>
      </c>
    </row>
    <row r="27" spans="1:11">
      <c r="B27" t="s">
        <v>28</v>
      </c>
    </row>
    <row r="28" spans="1:11">
      <c r="B28" t="s">
        <v>287</v>
      </c>
    </row>
    <row r="29" spans="1:11">
      <c r="B29" s="4" t="s">
        <v>29</v>
      </c>
    </row>
    <row r="30" spans="1:11">
      <c r="B30" t="s">
        <v>30</v>
      </c>
    </row>
    <row r="31" spans="1:11">
      <c r="B31" t="s">
        <v>31</v>
      </c>
    </row>
    <row r="32" spans="1:11">
      <c r="B32" t="s">
        <v>32</v>
      </c>
    </row>
    <row r="33" spans="2:4">
      <c r="B33" t="s">
        <v>33</v>
      </c>
    </row>
    <row r="34" spans="2:4">
      <c r="B34" s="4" t="s">
        <v>311</v>
      </c>
      <c r="C34" s="7"/>
    </row>
    <row r="39" spans="2:4">
      <c r="D39" s="63" t="s">
        <v>319</v>
      </c>
    </row>
    <row r="40" spans="2:4">
      <c r="D40" s="63" t="s">
        <v>320</v>
      </c>
    </row>
    <row r="41" spans="2:4">
      <c r="D41" s="63" t="s">
        <v>321</v>
      </c>
    </row>
    <row r="42" spans="2:4">
      <c r="D42" s="63" t="s">
        <v>322</v>
      </c>
    </row>
    <row r="43" spans="2:4">
      <c r="D43" s="63" t="s">
        <v>321</v>
      </c>
    </row>
    <row r="44" spans="2:4">
      <c r="D44" s="63" t="s">
        <v>323</v>
      </c>
    </row>
  </sheetData>
  <mergeCells count="3">
    <mergeCell ref="A3:K3"/>
    <mergeCell ref="B2:K2"/>
    <mergeCell ref="B1:K1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opLeftCell="A13" workbookViewId="0">
      <selection activeCell="A3" sqref="A3:K3"/>
    </sheetView>
  </sheetViews>
  <sheetFormatPr defaultRowHeight="15"/>
  <cols>
    <col min="1" max="1" width="6.140625" customWidth="1"/>
    <col min="2" max="2" width="54.85546875" customWidth="1"/>
    <col min="4" max="4" width="9.42578125" bestFit="1" customWidth="1"/>
    <col min="5" max="5" width="13.5703125" customWidth="1"/>
    <col min="6" max="6" width="13.85546875" customWidth="1"/>
    <col min="7" max="7" width="14.7109375" customWidth="1"/>
    <col min="8" max="8" width="12.85546875" customWidth="1"/>
    <col min="10" max="10" width="14.85546875" customWidth="1"/>
    <col min="11" max="11" width="17.140625" customWidth="1"/>
  </cols>
  <sheetData>
    <row r="1" spans="1:11">
      <c r="A1" s="10"/>
      <c r="B1" s="219" t="s">
        <v>284</v>
      </c>
      <c r="C1" s="219"/>
      <c r="D1" s="219"/>
      <c r="E1" s="219"/>
      <c r="F1" s="219"/>
      <c r="G1" s="219"/>
      <c r="H1" s="219"/>
      <c r="I1" s="219"/>
      <c r="J1" s="219"/>
      <c r="K1" s="219"/>
    </row>
    <row r="2" spans="1:11">
      <c r="A2" s="10"/>
      <c r="B2" s="219" t="s">
        <v>283</v>
      </c>
      <c r="C2" s="219"/>
      <c r="D2" s="219"/>
      <c r="E2" s="219"/>
      <c r="F2" s="219"/>
      <c r="G2" s="219"/>
      <c r="H2" s="219"/>
      <c r="I2" s="219"/>
      <c r="J2" s="219"/>
      <c r="K2" s="219"/>
    </row>
    <row r="3" spans="1:11">
      <c r="A3" s="217" t="s">
        <v>36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</row>
    <row r="4" spans="1:11" ht="76.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17" t="s">
        <v>310</v>
      </c>
    </row>
    <row r="5" spans="1:11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 t="s">
        <v>288</v>
      </c>
      <c r="I5" s="11">
        <v>9</v>
      </c>
      <c r="J5" s="11" t="s">
        <v>289</v>
      </c>
      <c r="K5" s="11">
        <v>11</v>
      </c>
    </row>
    <row r="6" spans="1:11" ht="124.5" customHeight="1">
      <c r="A6" s="34">
        <v>1</v>
      </c>
      <c r="B6" s="51" t="s">
        <v>312</v>
      </c>
      <c r="C6" s="36" t="s">
        <v>37</v>
      </c>
      <c r="D6" s="37">
        <v>70</v>
      </c>
      <c r="E6" s="36"/>
      <c r="F6" s="36"/>
      <c r="G6" s="38"/>
      <c r="H6" s="38"/>
      <c r="I6" s="39"/>
      <c r="J6" s="38"/>
      <c r="K6" s="36"/>
    </row>
    <row r="7" spans="1:11" ht="120" customHeight="1">
      <c r="A7" s="34">
        <v>2</v>
      </c>
      <c r="B7" s="51" t="s">
        <v>313</v>
      </c>
      <c r="C7" s="36" t="s">
        <v>37</v>
      </c>
      <c r="D7" s="36">
        <v>300</v>
      </c>
      <c r="E7" s="36"/>
      <c r="F7" s="36"/>
      <c r="G7" s="38"/>
      <c r="H7" s="38"/>
      <c r="I7" s="39"/>
      <c r="J7" s="38"/>
      <c r="K7" s="36"/>
    </row>
    <row r="8" spans="1:11" ht="120.75" customHeight="1">
      <c r="A8" s="34">
        <v>3</v>
      </c>
      <c r="B8" s="51" t="s">
        <v>318</v>
      </c>
      <c r="C8" s="36" t="s">
        <v>37</v>
      </c>
      <c r="D8" s="40">
        <v>1400</v>
      </c>
      <c r="E8" s="36"/>
      <c r="F8" s="41"/>
      <c r="G8" s="38"/>
      <c r="H8" s="38"/>
      <c r="I8" s="39"/>
      <c r="J8" s="38"/>
      <c r="K8" s="36"/>
    </row>
    <row r="9" spans="1:11" ht="125.25" customHeight="1">
      <c r="A9" s="34">
        <v>4</v>
      </c>
      <c r="B9" s="35" t="s">
        <v>231</v>
      </c>
      <c r="C9" s="36" t="s">
        <v>37</v>
      </c>
      <c r="D9" s="36">
        <v>200</v>
      </c>
      <c r="E9" s="36"/>
      <c r="F9" s="36"/>
      <c r="G9" s="42"/>
      <c r="H9" s="38"/>
      <c r="I9" s="39"/>
      <c r="J9" s="38"/>
      <c r="K9" s="36"/>
    </row>
    <row r="10" spans="1:11" ht="117" customHeight="1">
      <c r="A10" s="34">
        <v>5</v>
      </c>
      <c r="B10" s="35" t="s">
        <v>38</v>
      </c>
      <c r="C10" s="36" t="s">
        <v>37</v>
      </c>
      <c r="D10" s="36">
        <v>100</v>
      </c>
      <c r="E10" s="36"/>
      <c r="F10" s="36"/>
      <c r="G10" s="38"/>
      <c r="H10" s="38"/>
      <c r="I10" s="39"/>
      <c r="J10" s="38"/>
      <c r="K10" s="36"/>
    </row>
    <row r="11" spans="1:11" ht="124.5" customHeight="1">
      <c r="A11" s="34">
        <v>6</v>
      </c>
      <c r="B11" s="51" t="s">
        <v>314</v>
      </c>
      <c r="C11" s="36" t="s">
        <v>37</v>
      </c>
      <c r="D11" s="37">
        <v>600</v>
      </c>
      <c r="E11" s="36"/>
      <c r="F11" s="36"/>
      <c r="G11" s="38"/>
      <c r="H11" s="38"/>
      <c r="I11" s="39"/>
      <c r="J11" s="38"/>
      <c r="K11" s="36"/>
    </row>
    <row r="12" spans="1:11" ht="120" customHeight="1" thickBot="1">
      <c r="A12" s="34">
        <v>7</v>
      </c>
      <c r="B12" s="52" t="s">
        <v>315</v>
      </c>
      <c r="C12" s="36" t="s">
        <v>37</v>
      </c>
      <c r="D12" s="36">
        <v>250</v>
      </c>
      <c r="E12" s="36"/>
      <c r="F12" s="36"/>
      <c r="G12" s="38"/>
      <c r="H12" s="43"/>
      <c r="I12" s="39"/>
      <c r="J12" s="43"/>
      <c r="K12" s="36"/>
    </row>
    <row r="13" spans="1:11" ht="15.75" thickBot="1">
      <c r="A13" s="44"/>
      <c r="B13" s="45" t="s">
        <v>61</v>
      </c>
      <c r="C13" s="46"/>
      <c r="D13" s="44"/>
      <c r="E13" s="44"/>
      <c r="F13" s="44"/>
      <c r="G13" s="47"/>
      <c r="H13" s="48">
        <f>H12+H11+H10+H9+H8+H7+H6</f>
        <v>0</v>
      </c>
      <c r="I13" s="49"/>
      <c r="J13" s="50">
        <f t="shared" ref="J13" si="0">H13*1.08</f>
        <v>0</v>
      </c>
      <c r="K13" s="46"/>
    </row>
    <row r="15" spans="1:11">
      <c r="B15" s="53" t="s">
        <v>285</v>
      </c>
    </row>
    <row r="16" spans="1:11">
      <c r="B16" t="s">
        <v>286</v>
      </c>
    </row>
    <row r="17" spans="2:6">
      <c r="B17" s="220" t="s">
        <v>316</v>
      </c>
      <c r="C17" s="220"/>
      <c r="D17" s="220"/>
      <c r="E17" s="220"/>
      <c r="F17" s="220"/>
    </row>
    <row r="18" spans="2:6">
      <c r="B18" t="s">
        <v>317</v>
      </c>
    </row>
    <row r="23" spans="2:6">
      <c r="E23" s="63" t="s">
        <v>319</v>
      </c>
    </row>
    <row r="24" spans="2:6">
      <c r="E24" s="63" t="s">
        <v>320</v>
      </c>
    </row>
    <row r="25" spans="2:6">
      <c r="E25" s="63" t="s">
        <v>321</v>
      </c>
    </row>
    <row r="26" spans="2:6">
      <c r="E26" s="63" t="s">
        <v>322</v>
      </c>
    </row>
    <row r="27" spans="2:6">
      <c r="E27" s="63" t="s">
        <v>321</v>
      </c>
    </row>
    <row r="28" spans="2:6">
      <c r="E28" s="63" t="s">
        <v>323</v>
      </c>
    </row>
    <row r="31" spans="2:6">
      <c r="B31" t="s">
        <v>10</v>
      </c>
    </row>
  </sheetData>
  <mergeCells count="4">
    <mergeCell ref="A3:K3"/>
    <mergeCell ref="B1:K1"/>
    <mergeCell ref="B2:K2"/>
    <mergeCell ref="B17:F17"/>
  </mergeCells>
  <pageMargins left="0.7" right="0.7" top="0.75" bottom="0.75" header="0.3" footer="0.3"/>
  <pageSetup paperSize="9" scale="74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4" workbookViewId="0">
      <selection activeCell="B35" sqref="B35"/>
    </sheetView>
  </sheetViews>
  <sheetFormatPr defaultRowHeight="15"/>
  <cols>
    <col min="1" max="1" width="5.28515625" customWidth="1"/>
    <col min="2" max="2" width="37.42578125" customWidth="1"/>
    <col min="4" max="4" width="11.28515625" customWidth="1"/>
    <col min="5" max="5" width="12.85546875" customWidth="1"/>
    <col min="7" max="7" width="13.7109375" customWidth="1"/>
    <col min="8" max="8" width="13.85546875" customWidth="1"/>
    <col min="10" max="10" width="15.5703125" customWidth="1"/>
    <col min="11" max="11" width="16.85546875" customWidth="1"/>
  </cols>
  <sheetData>
    <row r="1" spans="1:11">
      <c r="B1" s="222" t="s">
        <v>284</v>
      </c>
      <c r="C1" s="222"/>
      <c r="D1" s="222"/>
      <c r="E1" s="222"/>
      <c r="F1" s="222"/>
      <c r="G1" s="222"/>
      <c r="H1" s="222"/>
      <c r="I1" s="222"/>
      <c r="J1" s="222"/>
      <c r="K1" s="222"/>
    </row>
    <row r="2" spans="1:11">
      <c r="B2" s="222" t="s">
        <v>283</v>
      </c>
      <c r="C2" s="222"/>
      <c r="D2" s="222"/>
      <c r="E2" s="222"/>
      <c r="F2" s="222"/>
      <c r="G2" s="222"/>
      <c r="H2" s="222"/>
      <c r="I2" s="222"/>
      <c r="J2" s="222"/>
      <c r="K2" s="222"/>
    </row>
    <row r="3" spans="1:11" ht="35.25" customHeight="1">
      <c r="A3" s="221" t="s">
        <v>39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</row>
    <row r="4" spans="1:11" ht="97.5" customHeight="1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17" t="s">
        <v>310</v>
      </c>
    </row>
    <row r="5" spans="1:11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 t="s">
        <v>288</v>
      </c>
      <c r="I5" s="11">
        <v>9</v>
      </c>
      <c r="J5" s="11" t="s">
        <v>289</v>
      </c>
      <c r="K5" s="11">
        <v>11</v>
      </c>
    </row>
    <row r="6" spans="1:11" ht="84.75" customHeight="1">
      <c r="A6" s="34">
        <v>1</v>
      </c>
      <c r="B6" s="54" t="s">
        <v>46</v>
      </c>
      <c r="C6" s="36" t="s">
        <v>37</v>
      </c>
      <c r="D6" s="36">
        <v>170</v>
      </c>
      <c r="E6" s="36"/>
      <c r="F6" s="37"/>
      <c r="G6" s="38"/>
      <c r="H6" s="42"/>
      <c r="I6" s="13"/>
      <c r="J6" s="38"/>
      <c r="K6" s="1"/>
    </row>
    <row r="7" spans="1:11" ht="38.25">
      <c r="A7" s="34">
        <v>2</v>
      </c>
      <c r="B7" s="55" t="s">
        <v>40</v>
      </c>
      <c r="C7" s="36" t="s">
        <v>37</v>
      </c>
      <c r="D7" s="36">
        <v>800</v>
      </c>
      <c r="E7" s="36"/>
      <c r="F7" s="37"/>
      <c r="G7" s="42"/>
      <c r="H7" s="42"/>
      <c r="I7" s="13"/>
      <c r="J7" s="38"/>
      <c r="K7" s="1"/>
    </row>
    <row r="8" spans="1:11" ht="76.5">
      <c r="A8" s="34">
        <v>3</v>
      </c>
      <c r="B8" s="55" t="s">
        <v>41</v>
      </c>
      <c r="C8" s="36" t="s">
        <v>37</v>
      </c>
      <c r="D8" s="36">
        <v>800</v>
      </c>
      <c r="E8" s="36"/>
      <c r="F8" s="37"/>
      <c r="G8" s="42"/>
      <c r="H8" s="42"/>
      <c r="I8" s="13"/>
      <c r="J8" s="38"/>
      <c r="K8" s="1"/>
    </row>
    <row r="9" spans="1:11" ht="38.25">
      <c r="A9" s="34">
        <v>4</v>
      </c>
      <c r="B9" s="55" t="s">
        <v>42</v>
      </c>
      <c r="C9" s="36" t="s">
        <v>37</v>
      </c>
      <c r="D9" s="36">
        <v>20</v>
      </c>
      <c r="E9" s="36"/>
      <c r="F9" s="37"/>
      <c r="G9" s="42"/>
      <c r="H9" s="42"/>
      <c r="I9" s="13"/>
      <c r="J9" s="38"/>
      <c r="K9" s="1"/>
    </row>
    <row r="10" spans="1:11" ht="38.25">
      <c r="A10" s="34">
        <v>5</v>
      </c>
      <c r="B10" s="55" t="s">
        <v>43</v>
      </c>
      <c r="C10" s="36" t="s">
        <v>37</v>
      </c>
      <c r="D10" s="36">
        <v>80</v>
      </c>
      <c r="E10" s="36"/>
      <c r="F10" s="37"/>
      <c r="G10" s="42"/>
      <c r="H10" s="42"/>
      <c r="I10" s="13"/>
      <c r="J10" s="38"/>
      <c r="K10" s="1"/>
    </row>
    <row r="11" spans="1:11" ht="89.25">
      <c r="A11" s="34">
        <v>6</v>
      </c>
      <c r="B11" s="55" t="s">
        <v>44</v>
      </c>
      <c r="C11" s="36" t="s">
        <v>37</v>
      </c>
      <c r="D11" s="36">
        <v>250</v>
      </c>
      <c r="E11" s="36"/>
      <c r="F11" s="37"/>
      <c r="G11" s="42"/>
      <c r="H11" s="42"/>
      <c r="I11" s="13"/>
      <c r="J11" s="38"/>
      <c r="K11" s="1"/>
    </row>
    <row r="12" spans="1:11" ht="26.25" customHeight="1">
      <c r="A12" s="34">
        <v>7</v>
      </c>
      <c r="B12" s="56" t="s">
        <v>45</v>
      </c>
      <c r="C12" s="36" t="s">
        <v>37</v>
      </c>
      <c r="D12" s="36">
        <v>800</v>
      </c>
      <c r="E12" s="36"/>
      <c r="F12" s="37"/>
      <c r="G12" s="42"/>
      <c r="H12" s="42"/>
      <c r="I12" s="13"/>
      <c r="J12" s="38"/>
      <c r="K12" s="1"/>
    </row>
    <row r="13" spans="1:11" ht="26.25">
      <c r="A13" s="34">
        <v>8</v>
      </c>
      <c r="B13" s="57" t="s">
        <v>47</v>
      </c>
      <c r="C13" s="36" t="s">
        <v>37</v>
      </c>
      <c r="D13" s="36">
        <v>800</v>
      </c>
      <c r="E13" s="36"/>
      <c r="F13" s="37"/>
      <c r="G13" s="42"/>
      <c r="H13" s="42"/>
      <c r="I13" s="13"/>
      <c r="J13" s="38"/>
      <c r="K13" s="1"/>
    </row>
    <row r="14" spans="1:11">
      <c r="A14" s="34"/>
      <c r="B14" s="34" t="s">
        <v>61</v>
      </c>
      <c r="C14" s="34"/>
      <c r="D14" s="36"/>
      <c r="E14" s="34"/>
      <c r="F14" s="58"/>
      <c r="G14" s="59"/>
      <c r="H14" s="60">
        <f>H6+H7+H8+H9+H10+H11+H12+H13</f>
        <v>0</v>
      </c>
      <c r="I14" s="34"/>
      <c r="J14" s="61">
        <f>SUM(J6:J13)</f>
        <v>0</v>
      </c>
      <c r="K14" s="1"/>
    </row>
    <row r="16" spans="1:11">
      <c r="B16" s="62" t="s">
        <v>346</v>
      </c>
    </row>
    <row r="17" spans="2:5">
      <c r="B17" s="223" t="s">
        <v>345</v>
      </c>
      <c r="C17" s="223"/>
      <c r="D17" s="223"/>
      <c r="E17" s="223"/>
    </row>
    <row r="18" spans="2:5">
      <c r="B18" s="3" t="s">
        <v>232</v>
      </c>
    </row>
    <row r="19" spans="2:5">
      <c r="B19" s="3" t="s">
        <v>233</v>
      </c>
    </row>
    <row r="20" spans="2:5">
      <c r="B20" s="3" t="s">
        <v>347</v>
      </c>
    </row>
    <row r="21" spans="2:5">
      <c r="B21" s="3" t="s">
        <v>234</v>
      </c>
    </row>
    <row r="22" spans="2:5">
      <c r="B22" s="3" t="s">
        <v>328</v>
      </c>
    </row>
    <row r="25" spans="2:5">
      <c r="B25" s="3" t="s">
        <v>235</v>
      </c>
    </row>
    <row r="26" spans="2:5">
      <c r="B26" s="3" t="s">
        <v>348</v>
      </c>
    </row>
    <row r="27" spans="2:5">
      <c r="B27" s="3" t="s">
        <v>234</v>
      </c>
    </row>
    <row r="28" spans="2:5">
      <c r="B28" s="3" t="s">
        <v>236</v>
      </c>
    </row>
    <row r="33" spans="5:5">
      <c r="E33" s="63" t="s">
        <v>319</v>
      </c>
    </row>
    <row r="34" spans="5:5">
      <c r="E34" s="63" t="s">
        <v>320</v>
      </c>
    </row>
    <row r="35" spans="5:5">
      <c r="E35" s="63" t="s">
        <v>321</v>
      </c>
    </row>
    <row r="36" spans="5:5">
      <c r="E36" s="63" t="s">
        <v>322</v>
      </c>
    </row>
    <row r="37" spans="5:5">
      <c r="E37" s="63" t="s">
        <v>321</v>
      </c>
    </row>
    <row r="38" spans="5:5">
      <c r="E38" s="63" t="s">
        <v>323</v>
      </c>
    </row>
  </sheetData>
  <mergeCells count="4">
    <mergeCell ref="A3:K3"/>
    <mergeCell ref="B1:K1"/>
    <mergeCell ref="B2:K2"/>
    <mergeCell ref="B17:E17"/>
  </mergeCells>
  <pageMargins left="0.7" right="0.7" top="0.75" bottom="0.75" header="0.3" footer="0.3"/>
  <pageSetup paperSize="9" scale="8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workbookViewId="0">
      <selection activeCell="F14" sqref="F14"/>
    </sheetView>
  </sheetViews>
  <sheetFormatPr defaultRowHeight="15"/>
  <cols>
    <col min="1" max="1" width="5.5703125" customWidth="1"/>
    <col min="2" max="2" width="37.7109375" customWidth="1"/>
    <col min="4" max="4" width="14.42578125" customWidth="1"/>
    <col min="7" max="7" width="11.28515625" bestFit="1" customWidth="1"/>
    <col min="8" max="8" width="15.42578125" customWidth="1"/>
    <col min="10" max="10" width="13.5703125" customWidth="1"/>
    <col min="11" max="11" width="13.28515625" customWidth="1"/>
  </cols>
  <sheetData>
    <row r="1" spans="1:13">
      <c r="A1" s="224" t="s">
        <v>326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</row>
    <row r="2" spans="1:13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3">
      <c r="A3" s="219" t="s">
        <v>283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3">
      <c r="A4" s="217" t="s">
        <v>60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</row>
    <row r="5" spans="1:13" ht="89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310</v>
      </c>
    </row>
    <row r="6" spans="1:1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3" ht="28.5" customHeight="1">
      <c r="A7" s="34">
        <v>1</v>
      </c>
      <c r="B7" s="64" t="s">
        <v>48</v>
      </c>
      <c r="C7" s="36" t="s">
        <v>37</v>
      </c>
      <c r="D7" s="36">
        <v>150</v>
      </c>
      <c r="E7" s="36"/>
      <c r="F7" s="36"/>
      <c r="G7" s="38"/>
      <c r="H7" s="38"/>
      <c r="I7" s="39"/>
      <c r="J7" s="38"/>
      <c r="K7" s="34"/>
    </row>
    <row r="8" spans="1:13" ht="33.75" customHeight="1">
      <c r="A8" s="34">
        <v>2</v>
      </c>
      <c r="B8" s="64" t="s">
        <v>49</v>
      </c>
      <c r="C8" s="36" t="s">
        <v>37</v>
      </c>
      <c r="D8" s="36">
        <v>40</v>
      </c>
      <c r="E8" s="36"/>
      <c r="F8" s="36"/>
      <c r="G8" s="38"/>
      <c r="H8" s="38"/>
      <c r="I8" s="39"/>
      <c r="J8" s="38"/>
      <c r="K8" s="34"/>
    </row>
    <row r="9" spans="1:13" ht="36" customHeight="1" thickBot="1">
      <c r="A9" s="34">
        <v>3</v>
      </c>
      <c r="B9" s="65" t="s">
        <v>50</v>
      </c>
      <c r="C9" s="36" t="s">
        <v>37</v>
      </c>
      <c r="D9" s="41">
        <v>3000</v>
      </c>
      <c r="E9" s="36"/>
      <c r="F9" s="41"/>
      <c r="G9" s="38"/>
      <c r="H9" s="43"/>
      <c r="I9" s="39"/>
      <c r="J9" s="43"/>
      <c r="K9" s="34"/>
      <c r="M9" t="s">
        <v>282</v>
      </c>
    </row>
    <row r="10" spans="1:13" ht="15.75" thickBot="1">
      <c r="A10" s="10"/>
      <c r="B10" s="45" t="s">
        <v>34</v>
      </c>
      <c r="C10" s="10"/>
      <c r="D10" s="10"/>
      <c r="E10" s="10"/>
      <c r="F10" s="10"/>
      <c r="G10" s="10"/>
      <c r="H10" s="48">
        <f>H7+H8+H9</f>
        <v>0</v>
      </c>
      <c r="I10" s="10"/>
      <c r="J10" s="48">
        <f>H10*1.08</f>
        <v>0</v>
      </c>
      <c r="K10" s="10"/>
    </row>
    <row r="11" spans="1:1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3">
      <c r="A12" s="10"/>
      <c r="B12" s="68" t="s">
        <v>324</v>
      </c>
      <c r="C12" s="10"/>
      <c r="D12" s="10"/>
      <c r="E12" s="10"/>
      <c r="F12" s="10"/>
      <c r="G12" s="10"/>
      <c r="H12" s="10"/>
      <c r="I12" s="10"/>
      <c r="J12" s="10"/>
      <c r="K12" s="10"/>
    </row>
    <row r="13" spans="1:13">
      <c r="A13" s="10"/>
      <c r="B13" s="225" t="s">
        <v>345</v>
      </c>
      <c r="C13" s="225"/>
      <c r="D13" s="10"/>
      <c r="E13" s="10"/>
      <c r="F13" s="10"/>
      <c r="G13" s="10"/>
      <c r="H13" s="10"/>
      <c r="I13" s="10"/>
      <c r="J13" s="10"/>
      <c r="K13" s="10"/>
    </row>
    <row r="14" spans="1:13">
      <c r="A14" s="10"/>
      <c r="B14" s="66" t="s">
        <v>232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13">
      <c r="A15" s="10"/>
      <c r="B15" s="66" t="s">
        <v>233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3">
      <c r="A16" s="10"/>
      <c r="B16" s="66" t="s">
        <v>348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6" t="s">
        <v>234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6" t="s">
        <v>328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66" t="s">
        <v>235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66" t="s">
        <v>348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66" t="s">
        <v>234</v>
      </c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236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76" t="s">
        <v>319</v>
      </c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76" t="s">
        <v>320</v>
      </c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10"/>
      <c r="F30" s="76" t="s">
        <v>321</v>
      </c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10"/>
      <c r="F31" s="76" t="s">
        <v>322</v>
      </c>
      <c r="G31" s="10"/>
      <c r="H31" s="10"/>
      <c r="I31" s="10"/>
      <c r="J31" s="10"/>
      <c r="K31" s="10"/>
    </row>
    <row r="32" spans="1:11">
      <c r="A32" s="10"/>
      <c r="B32" s="10"/>
      <c r="C32" s="10"/>
      <c r="D32" s="10"/>
      <c r="E32" s="10"/>
      <c r="F32" s="76" t="s">
        <v>321</v>
      </c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10"/>
      <c r="F33" s="76" t="s">
        <v>323</v>
      </c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</sheetData>
  <mergeCells count="4">
    <mergeCell ref="A4:K4"/>
    <mergeCell ref="A1:K2"/>
    <mergeCell ref="A3:K3"/>
    <mergeCell ref="B13:C13"/>
  </mergeCells>
  <pageMargins left="0.7" right="0.7" top="0.75" bottom="0.75" header="0.3" footer="0.3"/>
  <pageSetup paperSize="9" scale="8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workbookViewId="0">
      <selection activeCell="I14" sqref="I14"/>
    </sheetView>
  </sheetViews>
  <sheetFormatPr defaultRowHeight="15"/>
  <cols>
    <col min="1" max="1" width="4.5703125" customWidth="1"/>
    <col min="2" max="2" width="37.42578125" customWidth="1"/>
    <col min="7" max="7" width="12.140625" customWidth="1"/>
    <col min="8" max="8" width="13" customWidth="1"/>
    <col min="9" max="9" width="8.5703125" customWidth="1"/>
    <col min="10" max="10" width="14.7109375" customWidth="1"/>
    <col min="11" max="11" width="14.285156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B3" s="222" t="s">
        <v>283</v>
      </c>
      <c r="C3" s="222"/>
      <c r="D3" s="222"/>
      <c r="E3" s="222"/>
      <c r="F3" s="222"/>
      <c r="G3" s="222"/>
      <c r="H3" s="222"/>
      <c r="I3" s="222"/>
      <c r="J3" s="222"/>
      <c r="K3" s="222"/>
    </row>
    <row r="4" spans="1:11"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s="10" customFormat="1" ht="12.75" customHeight="1">
      <c r="A5" s="228" t="s">
        <v>51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</row>
    <row r="6" spans="1:11" s="10" customFormat="1" ht="76.5">
      <c r="A6" s="17" t="s">
        <v>0</v>
      </c>
      <c r="B6" s="17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7" t="s">
        <v>6</v>
      </c>
      <c r="H6" s="17" t="s">
        <v>7</v>
      </c>
      <c r="I6" s="17" t="s">
        <v>8</v>
      </c>
      <c r="J6" s="17" t="s">
        <v>9</v>
      </c>
      <c r="K6" s="17" t="s">
        <v>310</v>
      </c>
    </row>
    <row r="7" spans="1:11" s="10" customFormat="1" ht="9" customHeight="1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 t="s">
        <v>288</v>
      </c>
      <c r="I7" s="11">
        <v>9</v>
      </c>
      <c r="J7" s="11" t="s">
        <v>289</v>
      </c>
      <c r="K7" s="11">
        <v>11</v>
      </c>
    </row>
    <row r="8" spans="1:11" s="10" customFormat="1" ht="191.25">
      <c r="A8" s="229">
        <v>1</v>
      </c>
      <c r="B8" s="100" t="s">
        <v>327</v>
      </c>
      <c r="C8" s="227"/>
      <c r="D8" s="227"/>
      <c r="E8" s="227"/>
      <c r="F8" s="227"/>
      <c r="G8" s="227"/>
      <c r="H8" s="227"/>
      <c r="I8" s="227"/>
      <c r="J8" s="227"/>
      <c r="K8" s="227"/>
    </row>
    <row r="9" spans="1:11" s="10" customFormat="1" ht="12.75">
      <c r="A9" s="229"/>
      <c r="B9" s="90" t="s">
        <v>10</v>
      </c>
      <c r="C9" s="227"/>
      <c r="D9" s="227"/>
      <c r="E9" s="227"/>
      <c r="F9" s="227"/>
      <c r="G9" s="227"/>
      <c r="H9" s="227"/>
      <c r="I9" s="227"/>
      <c r="J9" s="227"/>
      <c r="K9" s="227"/>
    </row>
    <row r="10" spans="1:11" s="10" customFormat="1" ht="25.5">
      <c r="A10" s="229"/>
      <c r="B10" s="95" t="s">
        <v>52</v>
      </c>
      <c r="C10" s="29" t="s">
        <v>12</v>
      </c>
      <c r="D10" s="29">
        <v>240</v>
      </c>
      <c r="E10" s="29">
        <v>30</v>
      </c>
      <c r="F10" s="91">
        <v>8</v>
      </c>
      <c r="G10" s="92"/>
      <c r="H10" s="93"/>
      <c r="I10" s="94"/>
      <c r="J10" s="93"/>
      <c r="K10" s="29"/>
    </row>
    <row r="11" spans="1:11" s="10" customFormat="1" ht="25.5">
      <c r="A11" s="229"/>
      <c r="B11" s="95" t="s">
        <v>53</v>
      </c>
      <c r="C11" s="29" t="s">
        <v>12</v>
      </c>
      <c r="D11" s="96">
        <v>2700</v>
      </c>
      <c r="E11" s="29">
        <v>30</v>
      </c>
      <c r="F11" s="91">
        <v>90</v>
      </c>
      <c r="G11" s="92"/>
      <c r="H11" s="93"/>
      <c r="I11" s="94"/>
      <c r="J11" s="93"/>
      <c r="K11" s="29"/>
    </row>
    <row r="12" spans="1:11" s="10" customFormat="1" ht="25.5">
      <c r="A12" s="229"/>
      <c r="B12" s="95" t="s">
        <v>54</v>
      </c>
      <c r="C12" s="29" t="s">
        <v>12</v>
      </c>
      <c r="D12" s="96">
        <v>3600</v>
      </c>
      <c r="E12" s="29">
        <v>30</v>
      </c>
      <c r="F12" s="91">
        <v>120</v>
      </c>
      <c r="G12" s="92"/>
      <c r="H12" s="93"/>
      <c r="I12" s="94"/>
      <c r="J12" s="93"/>
      <c r="K12" s="29"/>
    </row>
    <row r="13" spans="1:11" s="10" customFormat="1" ht="25.5">
      <c r="A13" s="229"/>
      <c r="B13" s="95" t="s">
        <v>55</v>
      </c>
      <c r="C13" s="29" t="s">
        <v>12</v>
      </c>
      <c r="D13" s="96">
        <v>1500</v>
      </c>
      <c r="E13" s="91">
        <v>30</v>
      </c>
      <c r="F13" s="91">
        <v>50</v>
      </c>
      <c r="G13" s="92"/>
      <c r="H13" s="93"/>
      <c r="I13" s="94"/>
      <c r="J13" s="93"/>
      <c r="K13" s="29"/>
    </row>
    <row r="14" spans="1:11" s="10" customFormat="1" ht="102">
      <c r="A14" s="34">
        <v>2</v>
      </c>
      <c r="B14" s="88" t="s">
        <v>375</v>
      </c>
      <c r="C14" s="36" t="s">
        <v>37</v>
      </c>
      <c r="D14" s="41">
        <v>1950</v>
      </c>
      <c r="E14" s="36"/>
      <c r="F14" s="37"/>
      <c r="G14" s="38"/>
      <c r="H14" s="93"/>
      <c r="I14" s="39"/>
      <c r="J14" s="93"/>
      <c r="K14" s="34"/>
    </row>
    <row r="15" spans="1:11" s="10" customFormat="1" ht="51">
      <c r="A15" s="34">
        <v>3</v>
      </c>
      <c r="B15" s="88" t="s">
        <v>237</v>
      </c>
      <c r="C15" s="36" t="s">
        <v>37</v>
      </c>
      <c r="D15" s="41">
        <v>1800</v>
      </c>
      <c r="E15" s="36"/>
      <c r="F15" s="37"/>
      <c r="G15" s="38"/>
      <c r="H15" s="93"/>
      <c r="I15" s="39"/>
      <c r="J15" s="93"/>
      <c r="K15" s="34"/>
    </row>
    <row r="16" spans="1:11" s="10" customFormat="1" ht="47.25" customHeight="1">
      <c r="A16" s="34">
        <v>3</v>
      </c>
      <c r="B16" s="64" t="s">
        <v>238</v>
      </c>
      <c r="C16" s="36" t="s">
        <v>37</v>
      </c>
      <c r="D16" s="36">
        <v>150</v>
      </c>
      <c r="E16" s="36"/>
      <c r="F16" s="37"/>
      <c r="G16" s="38"/>
      <c r="H16" s="93"/>
      <c r="I16" s="39"/>
      <c r="J16" s="93"/>
      <c r="K16" s="34"/>
    </row>
    <row r="17" spans="1:11" s="10" customFormat="1" ht="38.25">
      <c r="A17" s="34">
        <v>4</v>
      </c>
      <c r="B17" s="64" t="s">
        <v>56</v>
      </c>
      <c r="C17" s="36" t="s">
        <v>12</v>
      </c>
      <c r="D17" s="36">
        <v>10</v>
      </c>
      <c r="E17" s="36"/>
      <c r="F17" s="37"/>
      <c r="G17" s="38"/>
      <c r="H17" s="93"/>
      <c r="I17" s="39"/>
      <c r="J17" s="93"/>
      <c r="K17" s="34"/>
    </row>
    <row r="18" spans="1:11" s="10" customFormat="1" ht="63.75">
      <c r="A18" s="34">
        <v>5</v>
      </c>
      <c r="B18" s="64" t="s">
        <v>57</v>
      </c>
      <c r="C18" s="36" t="s">
        <v>37</v>
      </c>
      <c r="D18" s="36">
        <v>30</v>
      </c>
      <c r="E18" s="36"/>
      <c r="F18" s="37"/>
      <c r="G18" s="38"/>
      <c r="H18" s="93"/>
      <c r="I18" s="39"/>
      <c r="J18" s="93"/>
      <c r="K18" s="34"/>
    </row>
    <row r="19" spans="1:11" s="10" customFormat="1" ht="38.25">
      <c r="A19" s="34">
        <v>6</v>
      </c>
      <c r="B19" s="64" t="s">
        <v>58</v>
      </c>
      <c r="C19" s="36" t="s">
        <v>37</v>
      </c>
      <c r="D19" s="36">
        <v>30</v>
      </c>
      <c r="E19" s="36"/>
      <c r="F19" s="37"/>
      <c r="G19" s="38"/>
      <c r="H19" s="38"/>
      <c r="I19" s="39"/>
      <c r="J19" s="93"/>
      <c r="K19" s="34"/>
    </row>
    <row r="20" spans="1:11" s="10" customFormat="1" ht="26.25" customHeight="1">
      <c r="A20" s="34">
        <v>7</v>
      </c>
      <c r="B20" s="64" t="s">
        <v>59</v>
      </c>
      <c r="C20" s="36" t="s">
        <v>37</v>
      </c>
      <c r="D20" s="36">
        <v>30</v>
      </c>
      <c r="E20" s="36"/>
      <c r="F20" s="37"/>
      <c r="G20" s="38"/>
      <c r="H20" s="38"/>
      <c r="I20" s="39"/>
      <c r="J20" s="38"/>
      <c r="K20" s="34"/>
    </row>
    <row r="21" spans="1:11" s="10" customFormat="1" ht="26.25" thickBot="1">
      <c r="A21" s="34">
        <v>8</v>
      </c>
      <c r="B21" s="65" t="s">
        <v>239</v>
      </c>
      <c r="C21" s="36" t="s">
        <v>37</v>
      </c>
      <c r="D21" s="36">
        <v>150</v>
      </c>
      <c r="E21" s="36"/>
      <c r="F21" s="37"/>
      <c r="G21" s="38"/>
      <c r="H21" s="43"/>
      <c r="I21" s="39"/>
      <c r="J21" s="43"/>
      <c r="K21" s="34"/>
    </row>
    <row r="22" spans="1:11" s="10" customFormat="1" ht="13.5" thickBot="1">
      <c r="B22" s="73" t="s">
        <v>34</v>
      </c>
      <c r="H22" s="97">
        <f>H10+H11+H12+H13+H14+H16+H17+H18+H19+H20+H21</f>
        <v>0</v>
      </c>
      <c r="J22" s="98">
        <f>J10+J11+J12+J13+J14+J16+J17+J18+J19+J20+J21</f>
        <v>0</v>
      </c>
    </row>
    <row r="23" spans="1:11" s="10" customFormat="1" ht="12.75"/>
    <row r="24" spans="1:11" s="10" customFormat="1" ht="12.75">
      <c r="B24" s="68" t="s">
        <v>324</v>
      </c>
    </row>
    <row r="25" spans="1:11" s="10" customFormat="1" ht="12.75">
      <c r="B25" s="68" t="s">
        <v>345</v>
      </c>
    </row>
    <row r="26" spans="1:11" s="10" customFormat="1" ht="12.75">
      <c r="B26" s="66" t="s">
        <v>232</v>
      </c>
    </row>
    <row r="27" spans="1:11" s="10" customFormat="1" ht="12.75">
      <c r="B27" s="66" t="s">
        <v>233</v>
      </c>
    </row>
    <row r="28" spans="1:11" s="10" customFormat="1" ht="12.75">
      <c r="B28" s="66" t="s">
        <v>347</v>
      </c>
    </row>
    <row r="29" spans="1:11" s="10" customFormat="1" ht="12.75">
      <c r="B29" s="66" t="s">
        <v>234</v>
      </c>
    </row>
    <row r="30" spans="1:11" s="10" customFormat="1" ht="12.75">
      <c r="B30" s="66" t="s">
        <v>328</v>
      </c>
    </row>
    <row r="31" spans="1:11" s="10" customFormat="1" ht="12.75"/>
    <row r="32" spans="1:11" s="10" customFormat="1" ht="12.75">
      <c r="B32" s="66" t="s">
        <v>240</v>
      </c>
    </row>
    <row r="33" spans="2:6" s="10" customFormat="1" ht="12.75">
      <c r="B33" s="66" t="s">
        <v>241</v>
      </c>
    </row>
    <row r="34" spans="2:6" s="10" customFormat="1" ht="12.75"/>
    <row r="35" spans="2:6" s="10" customFormat="1" ht="12.75"/>
    <row r="36" spans="2:6" s="10" customFormat="1" ht="12.75">
      <c r="F36" s="76" t="s">
        <v>319</v>
      </c>
    </row>
    <row r="37" spans="2:6" s="10" customFormat="1" ht="12.75">
      <c r="F37" s="76" t="s">
        <v>320</v>
      </c>
    </row>
    <row r="38" spans="2:6" s="10" customFormat="1" ht="12.75">
      <c r="F38" s="76" t="s">
        <v>321</v>
      </c>
    </row>
    <row r="39" spans="2:6" s="10" customFormat="1" ht="12.75">
      <c r="F39" s="76" t="s">
        <v>322</v>
      </c>
    </row>
    <row r="40" spans="2:6" s="10" customFormat="1" ht="12.75">
      <c r="F40" s="76" t="s">
        <v>321</v>
      </c>
    </row>
    <row r="41" spans="2:6" s="10" customFormat="1" ht="12.75">
      <c r="F41" s="76" t="s">
        <v>323</v>
      </c>
    </row>
  </sheetData>
  <mergeCells count="13">
    <mergeCell ref="A1:K2"/>
    <mergeCell ref="B3:K4"/>
    <mergeCell ref="K8:K9"/>
    <mergeCell ref="A5:K5"/>
    <mergeCell ref="A8:A13"/>
    <mergeCell ref="C8:C9"/>
    <mergeCell ref="D8:D9"/>
    <mergeCell ref="E8:E9"/>
    <mergeCell ref="F8:F9"/>
    <mergeCell ref="G8:G9"/>
    <mergeCell ref="H8:H9"/>
    <mergeCell ref="I8:I9"/>
    <mergeCell ref="J8:J9"/>
  </mergeCells>
  <pageMargins left="0.7" right="0.7" top="0.75" bottom="0.75" header="0.3" footer="0.3"/>
  <pageSetup paperSize="9" scale="93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opLeftCell="A37" workbookViewId="0">
      <selection activeCell="E38" sqref="E38"/>
    </sheetView>
  </sheetViews>
  <sheetFormatPr defaultRowHeight="15"/>
  <cols>
    <col min="1" max="1" width="5.42578125" customWidth="1"/>
    <col min="2" max="2" width="31.42578125" customWidth="1"/>
    <col min="4" max="4" width="16.7109375" customWidth="1"/>
    <col min="5" max="5" width="16" customWidth="1"/>
    <col min="7" max="7" width="12" customWidth="1"/>
    <col min="8" max="8" width="14.85546875" customWidth="1"/>
    <col min="10" max="10" width="14.5703125" customWidth="1"/>
    <col min="11" max="11" width="16.57031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A3" s="119"/>
      <c r="B3" s="119"/>
      <c r="C3" s="119"/>
      <c r="D3" s="119"/>
      <c r="E3" s="222" t="s">
        <v>283</v>
      </c>
      <c r="F3" s="222"/>
      <c r="G3" s="119"/>
      <c r="H3" s="119"/>
      <c r="I3" s="119"/>
      <c r="J3" s="119"/>
      <c r="K3" s="119"/>
    </row>
    <row r="4" spans="1:11">
      <c r="A4" s="217" t="s">
        <v>338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</row>
    <row r="5" spans="1:11" ht="90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40.5" customHeight="1">
      <c r="A7" s="34">
        <v>1</v>
      </c>
      <c r="B7" s="85" t="s">
        <v>70</v>
      </c>
      <c r="C7" s="36" t="s">
        <v>37</v>
      </c>
      <c r="D7" s="36">
        <v>90</v>
      </c>
      <c r="E7" s="36"/>
      <c r="F7" s="37"/>
      <c r="G7" s="38"/>
      <c r="H7" s="38"/>
      <c r="I7" s="39"/>
      <c r="J7" s="38"/>
      <c r="K7" s="36"/>
    </row>
    <row r="8" spans="1:11" ht="39">
      <c r="A8" s="34">
        <v>2</v>
      </c>
      <c r="B8" s="86" t="s">
        <v>71</v>
      </c>
      <c r="C8" s="36" t="s">
        <v>37</v>
      </c>
      <c r="D8" s="41">
        <v>9000</v>
      </c>
      <c r="E8" s="36"/>
      <c r="F8" s="87"/>
      <c r="G8" s="38"/>
      <c r="H8" s="38"/>
      <c r="I8" s="39"/>
      <c r="J8" s="38"/>
      <c r="K8" s="34"/>
    </row>
    <row r="9" spans="1:11" ht="64.5">
      <c r="A9" s="34">
        <v>3</v>
      </c>
      <c r="B9" s="88" t="s">
        <v>82</v>
      </c>
      <c r="C9" s="36" t="s">
        <v>37</v>
      </c>
      <c r="D9" s="41">
        <v>20000</v>
      </c>
      <c r="E9" s="36"/>
      <c r="F9" s="87"/>
      <c r="G9" s="38"/>
      <c r="H9" s="38"/>
      <c r="I9" s="39"/>
      <c r="J9" s="38"/>
      <c r="K9" s="36"/>
    </row>
    <row r="10" spans="1:11" ht="64.5">
      <c r="A10" s="34">
        <v>4</v>
      </c>
      <c r="B10" s="88" t="s">
        <v>83</v>
      </c>
      <c r="C10" s="36" t="s">
        <v>37</v>
      </c>
      <c r="D10" s="41">
        <v>10000</v>
      </c>
      <c r="E10" s="36"/>
      <c r="F10" s="87"/>
      <c r="G10" s="38"/>
      <c r="H10" s="38"/>
      <c r="I10" s="39"/>
      <c r="J10" s="38"/>
      <c r="K10" s="36"/>
    </row>
    <row r="11" spans="1:11" ht="24.75" customHeight="1">
      <c r="A11" s="34">
        <v>5</v>
      </c>
      <c r="B11" s="64" t="s">
        <v>72</v>
      </c>
      <c r="C11" s="36" t="s">
        <v>73</v>
      </c>
      <c r="D11" s="36" t="s">
        <v>74</v>
      </c>
      <c r="E11" s="36" t="s">
        <v>341</v>
      </c>
      <c r="F11" s="37">
        <v>30</v>
      </c>
      <c r="G11" s="38"/>
      <c r="H11" s="38"/>
      <c r="I11" s="39"/>
      <c r="J11" s="38"/>
      <c r="K11" s="34"/>
    </row>
    <row r="12" spans="1:11" ht="39">
      <c r="A12" s="34">
        <v>6</v>
      </c>
      <c r="B12" s="88" t="s">
        <v>242</v>
      </c>
      <c r="C12" s="36" t="s">
        <v>37</v>
      </c>
      <c r="D12" s="41">
        <v>1000</v>
      </c>
      <c r="E12" s="36"/>
      <c r="F12" s="87"/>
      <c r="G12" s="38"/>
      <c r="H12" s="38"/>
      <c r="I12" s="39"/>
      <c r="J12" s="38"/>
      <c r="K12" s="34"/>
    </row>
    <row r="13" spans="1:11" ht="39">
      <c r="A13" s="34">
        <v>7</v>
      </c>
      <c r="B13" s="88" t="s">
        <v>244</v>
      </c>
      <c r="C13" s="36" t="s">
        <v>75</v>
      </c>
      <c r="D13" s="36">
        <v>700</v>
      </c>
      <c r="E13" s="36"/>
      <c r="F13" s="37"/>
      <c r="G13" s="38"/>
      <c r="H13" s="38"/>
      <c r="I13" s="39"/>
      <c r="J13" s="38"/>
      <c r="K13" s="34"/>
    </row>
    <row r="14" spans="1:11" ht="26.25">
      <c r="A14" s="34">
        <v>8</v>
      </c>
      <c r="B14" s="64" t="s">
        <v>245</v>
      </c>
      <c r="C14" s="36" t="s">
        <v>37</v>
      </c>
      <c r="D14" s="36">
        <v>300</v>
      </c>
      <c r="E14" s="36"/>
      <c r="F14" s="37"/>
      <c r="G14" s="38"/>
      <c r="H14" s="38"/>
      <c r="I14" s="39"/>
      <c r="J14" s="38"/>
      <c r="K14" s="34"/>
    </row>
    <row r="15" spans="1:11" ht="39">
      <c r="A15" s="34">
        <v>9</v>
      </c>
      <c r="B15" s="64" t="s">
        <v>243</v>
      </c>
      <c r="C15" s="36" t="s">
        <v>37</v>
      </c>
      <c r="D15" s="36">
        <v>150</v>
      </c>
      <c r="E15" s="36"/>
      <c r="F15" s="37"/>
      <c r="G15" s="38"/>
      <c r="H15" s="38"/>
      <c r="I15" s="39"/>
      <c r="J15" s="38"/>
      <c r="K15" s="34"/>
    </row>
    <row r="16" spans="1:11">
      <c r="A16" s="34">
        <v>10</v>
      </c>
      <c r="B16" s="64" t="s">
        <v>76</v>
      </c>
      <c r="C16" s="36" t="s">
        <v>73</v>
      </c>
      <c r="D16" s="36">
        <v>15</v>
      </c>
      <c r="E16" s="36"/>
      <c r="F16" s="37"/>
      <c r="G16" s="38"/>
      <c r="H16" s="38"/>
      <c r="I16" s="39"/>
      <c r="J16" s="38"/>
      <c r="K16" s="34"/>
    </row>
    <row r="17" spans="1:11" ht="51.75">
      <c r="A17" s="34">
        <v>11</v>
      </c>
      <c r="B17" s="64" t="s">
        <v>246</v>
      </c>
      <c r="C17" s="36" t="s">
        <v>37</v>
      </c>
      <c r="D17" s="41">
        <v>5000</v>
      </c>
      <c r="E17" s="36"/>
      <c r="F17" s="37"/>
      <c r="G17" s="38"/>
      <c r="H17" s="38"/>
      <c r="I17" s="39"/>
      <c r="J17" s="38"/>
      <c r="K17" s="34"/>
    </row>
    <row r="18" spans="1:11" ht="51">
      <c r="A18" s="34">
        <v>12</v>
      </c>
      <c r="B18" s="69" t="s">
        <v>247</v>
      </c>
      <c r="C18" s="36" t="s">
        <v>37</v>
      </c>
      <c r="D18" s="36">
        <v>25</v>
      </c>
      <c r="E18" s="36"/>
      <c r="F18" s="37"/>
      <c r="G18" s="38"/>
      <c r="H18" s="38"/>
      <c r="I18" s="39"/>
      <c r="J18" s="38"/>
      <c r="K18" s="34"/>
    </row>
    <row r="19" spans="1:11" ht="51">
      <c r="A19" s="34">
        <v>13</v>
      </c>
      <c r="B19" s="69" t="s">
        <v>248</v>
      </c>
      <c r="C19" s="36" t="s">
        <v>37</v>
      </c>
      <c r="D19" s="36">
        <v>15</v>
      </c>
      <c r="E19" s="36"/>
      <c r="F19" s="37"/>
      <c r="G19" s="38"/>
      <c r="H19" s="38"/>
      <c r="I19" s="39"/>
      <c r="J19" s="38"/>
      <c r="K19" s="34"/>
    </row>
    <row r="20" spans="1:11" ht="39">
      <c r="A20" s="34">
        <v>14</v>
      </c>
      <c r="B20" s="64" t="s">
        <v>249</v>
      </c>
      <c r="C20" s="36" t="s">
        <v>37</v>
      </c>
      <c r="D20" s="36">
        <v>20</v>
      </c>
      <c r="E20" s="36"/>
      <c r="F20" s="37"/>
      <c r="G20" s="38"/>
      <c r="H20" s="38"/>
      <c r="I20" s="39"/>
      <c r="J20" s="38"/>
      <c r="K20" s="34"/>
    </row>
    <row r="21" spans="1:11" ht="39">
      <c r="A21" s="34">
        <v>15</v>
      </c>
      <c r="B21" s="64" t="s">
        <v>250</v>
      </c>
      <c r="C21" s="36" t="s">
        <v>37</v>
      </c>
      <c r="D21" s="36">
        <v>10</v>
      </c>
      <c r="E21" s="36"/>
      <c r="F21" s="37"/>
      <c r="G21" s="38"/>
      <c r="H21" s="38"/>
      <c r="I21" s="39"/>
      <c r="J21" s="38"/>
      <c r="K21" s="34"/>
    </row>
    <row r="22" spans="1:11" ht="26.25">
      <c r="A22" s="34">
        <v>16</v>
      </c>
      <c r="B22" s="64" t="s">
        <v>251</v>
      </c>
      <c r="C22" s="36" t="s">
        <v>37</v>
      </c>
      <c r="D22" s="36">
        <v>10</v>
      </c>
      <c r="E22" s="36"/>
      <c r="F22" s="37"/>
      <c r="G22" s="38"/>
      <c r="H22" s="38"/>
      <c r="I22" s="39"/>
      <c r="J22" s="38"/>
      <c r="K22" s="34"/>
    </row>
    <row r="23" spans="1:11" ht="39">
      <c r="A23" s="34">
        <v>17</v>
      </c>
      <c r="B23" s="64" t="s">
        <v>252</v>
      </c>
      <c r="C23" s="36" t="s">
        <v>37</v>
      </c>
      <c r="D23" s="36">
        <v>100</v>
      </c>
      <c r="E23" s="36"/>
      <c r="F23" s="37"/>
      <c r="G23" s="38"/>
      <c r="H23" s="38"/>
      <c r="I23" s="39"/>
      <c r="J23" s="38"/>
      <c r="K23" s="34"/>
    </row>
    <row r="24" spans="1:11" ht="39">
      <c r="A24" s="34">
        <v>18</v>
      </c>
      <c r="B24" s="64" t="s">
        <v>78</v>
      </c>
      <c r="C24" s="36" t="s">
        <v>37</v>
      </c>
      <c r="D24" s="36">
        <v>25</v>
      </c>
      <c r="E24" s="36"/>
      <c r="F24" s="37"/>
      <c r="G24" s="38"/>
      <c r="H24" s="38"/>
      <c r="I24" s="39"/>
      <c r="J24" s="38"/>
      <c r="K24" s="34"/>
    </row>
    <row r="25" spans="1:11" ht="39">
      <c r="A25" s="34">
        <v>19</v>
      </c>
      <c r="B25" s="64" t="s">
        <v>253</v>
      </c>
      <c r="C25" s="36" t="s">
        <v>37</v>
      </c>
      <c r="D25" s="36">
        <v>25</v>
      </c>
      <c r="E25" s="36"/>
      <c r="F25" s="37"/>
      <c r="G25" s="38"/>
      <c r="H25" s="38"/>
      <c r="I25" s="39"/>
      <c r="J25" s="38"/>
      <c r="K25" s="34"/>
    </row>
    <row r="26" spans="1:11" ht="39">
      <c r="A26" s="34">
        <v>20</v>
      </c>
      <c r="B26" s="64" t="s">
        <v>77</v>
      </c>
      <c r="C26" s="36" t="s">
        <v>37</v>
      </c>
      <c r="D26" s="36">
        <v>10</v>
      </c>
      <c r="E26" s="36"/>
      <c r="F26" s="37"/>
      <c r="G26" s="38"/>
      <c r="H26" s="38"/>
      <c r="I26" s="39"/>
      <c r="J26" s="38"/>
      <c r="K26" s="34"/>
    </row>
    <row r="27" spans="1:11" ht="39">
      <c r="A27" s="34">
        <v>21</v>
      </c>
      <c r="B27" s="64" t="s">
        <v>79</v>
      </c>
      <c r="C27" s="36" t="s">
        <v>37</v>
      </c>
      <c r="D27" s="41">
        <v>2400</v>
      </c>
      <c r="E27" s="36">
        <v>2</v>
      </c>
      <c r="F27" s="87">
        <v>1200</v>
      </c>
      <c r="G27" s="38"/>
      <c r="H27" s="38"/>
      <c r="I27" s="39"/>
      <c r="J27" s="38"/>
      <c r="K27" s="34"/>
    </row>
    <row r="28" spans="1:11" ht="38.25">
      <c r="A28" s="34">
        <v>22</v>
      </c>
      <c r="B28" s="69" t="s">
        <v>254</v>
      </c>
      <c r="C28" s="36" t="s">
        <v>37</v>
      </c>
      <c r="D28" s="41">
        <v>2400</v>
      </c>
      <c r="E28" s="36">
        <v>2</v>
      </c>
      <c r="F28" s="87">
        <v>1200</v>
      </c>
      <c r="G28" s="38"/>
      <c r="H28" s="38"/>
      <c r="I28" s="39"/>
      <c r="J28" s="38"/>
      <c r="K28" s="34"/>
    </row>
    <row r="29" spans="1:11" ht="32.25" customHeight="1">
      <c r="A29" s="34">
        <v>23</v>
      </c>
      <c r="B29" s="64" t="s">
        <v>255</v>
      </c>
      <c r="C29" s="36" t="s">
        <v>37</v>
      </c>
      <c r="D29" s="36">
        <v>25</v>
      </c>
      <c r="E29" s="36"/>
      <c r="F29" s="37"/>
      <c r="G29" s="38"/>
      <c r="H29" s="38"/>
      <c r="I29" s="39"/>
      <c r="J29" s="38"/>
      <c r="K29" s="34"/>
    </row>
    <row r="30" spans="1:11" ht="165.75">
      <c r="A30" s="34">
        <v>24</v>
      </c>
      <c r="B30" s="75" t="s">
        <v>80</v>
      </c>
      <c r="C30" s="36" t="s">
        <v>37</v>
      </c>
      <c r="D30" s="36">
        <v>420</v>
      </c>
      <c r="E30" s="36"/>
      <c r="F30" s="37"/>
      <c r="G30" s="38"/>
      <c r="H30" s="38"/>
      <c r="I30" s="39"/>
      <c r="J30" s="38"/>
      <c r="K30" s="34"/>
    </row>
    <row r="31" spans="1:11" ht="153">
      <c r="A31" s="34">
        <v>25</v>
      </c>
      <c r="B31" s="75" t="s">
        <v>81</v>
      </c>
      <c r="C31" s="36" t="s">
        <v>37</v>
      </c>
      <c r="D31" s="36">
        <v>50</v>
      </c>
      <c r="E31" s="36"/>
      <c r="F31" s="37"/>
      <c r="G31" s="38"/>
      <c r="H31" s="38"/>
      <c r="I31" s="39"/>
      <c r="J31" s="38"/>
      <c r="K31" s="34"/>
    </row>
    <row r="32" spans="1:11" ht="204">
      <c r="A32" s="34">
        <v>26</v>
      </c>
      <c r="B32" s="75" t="s">
        <v>84</v>
      </c>
      <c r="C32" s="36" t="s">
        <v>37</v>
      </c>
      <c r="D32" s="36">
        <v>50</v>
      </c>
      <c r="E32" s="36"/>
      <c r="F32" s="37"/>
      <c r="G32" s="38"/>
      <c r="H32" s="38"/>
      <c r="I32" s="39"/>
      <c r="J32" s="38"/>
      <c r="K32" s="36"/>
    </row>
    <row r="33" spans="1:11" ht="51.75">
      <c r="A33" s="34">
        <v>27</v>
      </c>
      <c r="B33" s="64" t="s">
        <v>256</v>
      </c>
      <c r="C33" s="36" t="s">
        <v>37</v>
      </c>
      <c r="D33" s="41">
        <v>1500</v>
      </c>
      <c r="E33" s="36"/>
      <c r="F33" s="37"/>
      <c r="G33" s="38"/>
      <c r="H33" s="38"/>
      <c r="I33" s="39"/>
      <c r="J33" s="38"/>
      <c r="K33" s="34"/>
    </row>
    <row r="34" spans="1:11" ht="64.5">
      <c r="A34" s="34">
        <v>28</v>
      </c>
      <c r="B34" s="64" t="s">
        <v>85</v>
      </c>
      <c r="C34" s="36" t="s">
        <v>86</v>
      </c>
      <c r="D34" s="36" t="s">
        <v>87</v>
      </c>
      <c r="E34" s="36">
        <v>1</v>
      </c>
      <c r="F34" s="37">
        <v>30</v>
      </c>
      <c r="G34" s="38"/>
      <c r="H34" s="38"/>
      <c r="I34" s="39"/>
      <c r="J34" s="38"/>
      <c r="K34" s="34"/>
    </row>
    <row r="35" spans="1:11" ht="64.5">
      <c r="A35" s="34">
        <v>29</v>
      </c>
      <c r="B35" s="64" t="s">
        <v>92</v>
      </c>
      <c r="C35" s="36" t="s">
        <v>86</v>
      </c>
      <c r="D35" s="36" t="s">
        <v>88</v>
      </c>
      <c r="E35" s="36">
        <v>1</v>
      </c>
      <c r="F35" s="37">
        <v>15</v>
      </c>
      <c r="G35" s="38"/>
      <c r="H35" s="38"/>
      <c r="I35" s="39"/>
      <c r="J35" s="38"/>
      <c r="K35" s="36"/>
    </row>
    <row r="36" spans="1:11" ht="64.5">
      <c r="A36" s="34">
        <v>30</v>
      </c>
      <c r="B36" s="64" t="s">
        <v>89</v>
      </c>
      <c r="C36" s="36" t="s">
        <v>86</v>
      </c>
      <c r="D36" s="36" t="s">
        <v>90</v>
      </c>
      <c r="E36" s="36">
        <v>1</v>
      </c>
      <c r="F36" s="37">
        <v>5</v>
      </c>
      <c r="G36" s="38"/>
      <c r="H36" s="38"/>
      <c r="I36" s="39"/>
      <c r="J36" s="38"/>
      <c r="K36" s="36"/>
    </row>
    <row r="37" spans="1:11" ht="64.5">
      <c r="A37" s="34">
        <v>31</v>
      </c>
      <c r="B37" s="64" t="s">
        <v>91</v>
      </c>
      <c r="C37" s="25" t="s">
        <v>86</v>
      </c>
      <c r="D37" s="25" t="s">
        <v>90</v>
      </c>
      <c r="E37" s="36">
        <v>1</v>
      </c>
      <c r="F37" s="37">
        <v>5</v>
      </c>
      <c r="G37" s="38"/>
      <c r="H37" s="38"/>
      <c r="I37" s="39"/>
      <c r="J37" s="38"/>
      <c r="K37" s="36"/>
    </row>
    <row r="38" spans="1:11" ht="65.25" thickBot="1">
      <c r="A38" s="34">
        <v>32</v>
      </c>
      <c r="B38" s="65" t="s">
        <v>93</v>
      </c>
      <c r="C38" s="25" t="s">
        <v>86</v>
      </c>
      <c r="D38" s="25">
        <v>50</v>
      </c>
      <c r="E38" s="36">
        <v>1</v>
      </c>
      <c r="F38" s="36">
        <v>2</v>
      </c>
      <c r="G38" s="38"/>
      <c r="H38" s="43">
        <f t="shared" ref="H38" si="0">F38*G38</f>
        <v>0</v>
      </c>
      <c r="I38" s="39"/>
      <c r="J38" s="43">
        <f t="shared" ref="J38:J39" si="1">H38*1.08</f>
        <v>0</v>
      </c>
      <c r="K38" s="36"/>
    </row>
    <row r="39" spans="1:11" ht="15.75" thickBot="1">
      <c r="A39" s="10"/>
      <c r="B39" s="73" t="s">
        <v>69</v>
      </c>
      <c r="C39" s="89"/>
      <c r="D39" s="89"/>
      <c r="E39" s="89"/>
      <c r="F39" s="89"/>
      <c r="G39" s="89"/>
      <c r="H39" s="82">
        <f>SUM(H7:H38)</f>
        <v>0</v>
      </c>
      <c r="I39" s="89"/>
      <c r="J39" s="82">
        <f t="shared" si="1"/>
        <v>0</v>
      </c>
      <c r="K39" s="89"/>
    </row>
    <row r="40" spans="1:11">
      <c r="A40" s="10"/>
      <c r="B40" s="10"/>
      <c r="C40" s="89"/>
      <c r="D40" s="89"/>
      <c r="E40" s="89"/>
      <c r="F40" s="89"/>
      <c r="G40" s="89"/>
      <c r="H40" s="89"/>
      <c r="I40" s="89"/>
      <c r="J40" s="89"/>
      <c r="K40" s="89"/>
    </row>
    <row r="41" spans="1:11">
      <c r="A41" s="10"/>
      <c r="B41" s="118" t="s">
        <v>324</v>
      </c>
      <c r="C41" s="89"/>
      <c r="D41" s="89"/>
      <c r="E41" s="89"/>
      <c r="F41" s="89"/>
      <c r="G41" s="89"/>
      <c r="H41" s="89"/>
      <c r="I41" s="89"/>
      <c r="J41" s="89" t="s">
        <v>65</v>
      </c>
      <c r="K41" s="89"/>
    </row>
    <row r="42" spans="1:11">
      <c r="A42" s="10"/>
      <c r="B42" s="118" t="s">
        <v>345</v>
      </c>
      <c r="C42" s="89"/>
      <c r="D42" s="89"/>
      <c r="E42" s="89"/>
      <c r="F42" s="89"/>
      <c r="G42" s="89"/>
      <c r="H42" s="89"/>
      <c r="I42" s="89"/>
      <c r="J42" s="89"/>
      <c r="K42" s="89"/>
    </row>
    <row r="43" spans="1:11">
      <c r="A43" s="10"/>
      <c r="B43" s="66" t="s">
        <v>232</v>
      </c>
      <c r="C43" s="89"/>
      <c r="D43" s="89"/>
      <c r="E43" s="89"/>
      <c r="F43" s="89"/>
      <c r="G43" s="89"/>
      <c r="H43" s="89"/>
      <c r="I43" s="89"/>
      <c r="J43" s="89"/>
      <c r="K43" s="89"/>
    </row>
    <row r="44" spans="1:11">
      <c r="A44" s="10"/>
      <c r="B44" s="66" t="s">
        <v>233</v>
      </c>
      <c r="C44" s="89"/>
      <c r="D44" s="89"/>
      <c r="E44" s="89"/>
      <c r="F44" s="89"/>
      <c r="G44" s="89"/>
      <c r="H44" s="89"/>
      <c r="I44" s="89"/>
      <c r="J44" s="89"/>
      <c r="K44" s="89"/>
    </row>
    <row r="45" spans="1:11">
      <c r="A45" s="10"/>
      <c r="B45" s="66" t="s">
        <v>347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0"/>
      <c r="B46" s="66" t="s">
        <v>234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A47" s="10"/>
      <c r="B47" s="66" t="s">
        <v>328</v>
      </c>
      <c r="C47" s="10"/>
      <c r="D47" s="10"/>
      <c r="E47" s="10"/>
      <c r="F47" s="10"/>
      <c r="G47" s="10"/>
      <c r="H47" s="10"/>
      <c r="I47" s="10"/>
      <c r="J47" s="10"/>
      <c r="K47" s="10"/>
    </row>
    <row r="48" spans="1:1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1:11">
      <c r="A50" s="10"/>
      <c r="B50" s="66" t="s">
        <v>235</v>
      </c>
      <c r="C50" s="10"/>
      <c r="D50" s="10"/>
      <c r="E50" s="10"/>
      <c r="F50" s="10"/>
      <c r="G50" s="10"/>
      <c r="H50" s="10"/>
      <c r="I50" s="10"/>
      <c r="J50" s="10"/>
      <c r="K50" s="10"/>
    </row>
    <row r="51" spans="1:11">
      <c r="A51" s="10"/>
      <c r="B51" s="66" t="s">
        <v>347</v>
      </c>
      <c r="C51" s="10"/>
      <c r="D51" s="10"/>
      <c r="E51" s="10"/>
      <c r="F51" s="10"/>
      <c r="G51" s="10"/>
      <c r="H51" s="10"/>
      <c r="I51" s="10"/>
      <c r="J51" s="10"/>
      <c r="K51" s="10"/>
    </row>
    <row r="52" spans="1:11">
      <c r="A52" s="10"/>
      <c r="B52" s="66" t="s">
        <v>234</v>
      </c>
      <c r="C52" s="10"/>
      <c r="D52" s="10"/>
      <c r="E52" s="10"/>
      <c r="F52" s="10"/>
      <c r="G52" s="10"/>
      <c r="H52" s="10"/>
      <c r="I52" s="10"/>
      <c r="J52" s="10"/>
      <c r="K52" s="10"/>
    </row>
    <row r="53" spans="1:11">
      <c r="A53" s="10"/>
      <c r="B53" s="66" t="s">
        <v>236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1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1:11">
      <c r="A56" s="10"/>
      <c r="B56" s="10"/>
      <c r="C56" s="10"/>
      <c r="D56" s="10"/>
      <c r="E56" s="76" t="s">
        <v>319</v>
      </c>
      <c r="F56" s="10"/>
      <c r="G56" s="10"/>
      <c r="H56" s="10"/>
      <c r="I56" s="10"/>
      <c r="J56" s="10"/>
      <c r="K56" s="10"/>
    </row>
    <row r="57" spans="1:11">
      <c r="A57" s="10"/>
      <c r="B57" s="10"/>
      <c r="C57" s="10"/>
      <c r="D57" s="10"/>
      <c r="E57" s="76" t="s">
        <v>320</v>
      </c>
      <c r="F57" s="10"/>
      <c r="G57" s="10"/>
      <c r="H57" s="10"/>
      <c r="I57" s="10"/>
      <c r="J57" s="10"/>
      <c r="K57" s="10"/>
    </row>
    <row r="58" spans="1:11">
      <c r="A58" s="10"/>
      <c r="B58" s="10"/>
      <c r="C58" s="10"/>
      <c r="D58" s="10"/>
      <c r="E58" s="76" t="s">
        <v>321</v>
      </c>
      <c r="F58" s="10"/>
      <c r="G58" s="10"/>
      <c r="H58" s="10"/>
      <c r="I58" s="10"/>
      <c r="J58" s="10"/>
      <c r="K58" s="10"/>
    </row>
    <row r="59" spans="1:11">
      <c r="A59" s="10"/>
      <c r="B59" s="10"/>
      <c r="C59" s="10"/>
      <c r="D59" s="10"/>
      <c r="E59" s="76" t="s">
        <v>322</v>
      </c>
      <c r="F59" s="10"/>
      <c r="G59" s="10"/>
      <c r="H59" s="10"/>
      <c r="I59" s="10"/>
      <c r="J59" s="10"/>
      <c r="K59" s="10"/>
    </row>
    <row r="60" spans="1:11">
      <c r="A60" s="10"/>
      <c r="B60" s="10"/>
      <c r="C60" s="10"/>
      <c r="D60" s="10"/>
      <c r="E60" s="76" t="s">
        <v>321</v>
      </c>
      <c r="F60" s="10"/>
      <c r="G60" s="10"/>
      <c r="H60" s="10"/>
      <c r="I60" s="10"/>
      <c r="J60" s="10"/>
      <c r="K60" s="10"/>
    </row>
    <row r="61" spans="1:11">
      <c r="A61" s="10"/>
      <c r="B61" s="10"/>
      <c r="C61" s="10"/>
      <c r="D61" s="10"/>
      <c r="E61" s="76" t="s">
        <v>323</v>
      </c>
      <c r="F61" s="10"/>
      <c r="G61" s="10"/>
      <c r="H61" s="10"/>
      <c r="I61" s="10"/>
      <c r="J61" s="10"/>
      <c r="K61" s="10"/>
    </row>
    <row r="62" spans="1:1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</sheetData>
  <mergeCells count="3">
    <mergeCell ref="A4:K4"/>
    <mergeCell ref="A1:K2"/>
    <mergeCell ref="E3:F3"/>
  </mergeCells>
  <pageMargins left="0.7" right="0.7" top="0.75" bottom="0.75" header="0.3" footer="0.3"/>
  <pageSetup paperSize="9" scale="86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workbookViewId="0">
      <selection activeCell="N11" sqref="N11"/>
    </sheetView>
  </sheetViews>
  <sheetFormatPr defaultRowHeight="15"/>
  <cols>
    <col min="1" max="1" width="6" customWidth="1"/>
    <col min="2" max="2" width="37" customWidth="1"/>
    <col min="4" max="4" width="13.7109375" customWidth="1"/>
    <col min="5" max="5" width="16.140625" customWidth="1"/>
    <col min="6" max="6" width="14.5703125" customWidth="1"/>
    <col min="7" max="7" width="12.85546875" customWidth="1"/>
    <col min="8" max="8" width="13.5703125" customWidth="1"/>
    <col min="10" max="10" width="12.140625" customWidth="1"/>
    <col min="11" max="11" width="14.710937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A3" s="9"/>
      <c r="B3" s="9"/>
      <c r="C3" s="9"/>
      <c r="D3" s="222" t="s">
        <v>283</v>
      </c>
      <c r="E3" s="222"/>
      <c r="F3" s="222"/>
      <c r="G3" s="9"/>
      <c r="H3" s="9"/>
      <c r="I3" s="9"/>
      <c r="J3" s="9"/>
      <c r="K3" s="9"/>
    </row>
    <row r="4" spans="1:11">
      <c r="A4" s="217" t="s">
        <v>62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</row>
    <row r="5" spans="1:11" ht="98.25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52.5" customHeight="1">
      <c r="A7" s="34">
        <v>1</v>
      </c>
      <c r="B7" s="64" t="s">
        <v>342</v>
      </c>
      <c r="C7" s="36" t="s">
        <v>63</v>
      </c>
      <c r="D7" s="36">
        <v>5</v>
      </c>
      <c r="E7" s="36"/>
      <c r="F7" s="36"/>
      <c r="G7" s="38"/>
      <c r="H7" s="38"/>
      <c r="I7" s="39"/>
      <c r="J7" s="38"/>
      <c r="K7" s="36"/>
    </row>
    <row r="8" spans="1:11" ht="51">
      <c r="A8" s="34">
        <v>2</v>
      </c>
      <c r="B8" s="75" t="s">
        <v>64</v>
      </c>
      <c r="C8" s="36" t="s">
        <v>63</v>
      </c>
      <c r="D8" s="36">
        <v>504</v>
      </c>
      <c r="E8" s="36"/>
      <c r="F8" s="36"/>
      <c r="G8" s="38"/>
      <c r="H8" s="38"/>
      <c r="I8" s="39"/>
      <c r="J8" s="38"/>
      <c r="K8" s="36"/>
    </row>
    <row r="9" spans="1:11" ht="25.5">
      <c r="A9" s="34">
        <v>3</v>
      </c>
      <c r="B9" s="77" t="s">
        <v>66</v>
      </c>
      <c r="C9" s="36" t="s">
        <v>73</v>
      </c>
      <c r="D9" s="36" t="s">
        <v>67</v>
      </c>
      <c r="E9" s="36"/>
      <c r="F9" s="36"/>
      <c r="G9" s="38"/>
      <c r="H9" s="38"/>
      <c r="I9" s="39"/>
      <c r="J9" s="38"/>
      <c r="K9" s="36"/>
    </row>
    <row r="10" spans="1:11" ht="63.75">
      <c r="A10" s="34">
        <v>4</v>
      </c>
      <c r="B10" s="75" t="s">
        <v>68</v>
      </c>
      <c r="C10" s="36" t="s">
        <v>63</v>
      </c>
      <c r="D10" s="37">
        <v>36</v>
      </c>
      <c r="E10" s="36"/>
      <c r="F10" s="36"/>
      <c r="G10" s="38"/>
      <c r="H10" s="38"/>
      <c r="I10" s="39"/>
      <c r="J10" s="38"/>
      <c r="K10" s="36"/>
    </row>
    <row r="11" spans="1:11" ht="64.5" thickBot="1">
      <c r="A11" s="34">
        <v>5</v>
      </c>
      <c r="B11" s="78" t="s">
        <v>376</v>
      </c>
      <c r="C11" s="36" t="s">
        <v>63</v>
      </c>
      <c r="D11" s="37">
        <v>5</v>
      </c>
      <c r="E11" s="36"/>
      <c r="F11" s="36"/>
      <c r="G11" s="43"/>
      <c r="H11" s="38"/>
      <c r="I11" s="39"/>
      <c r="J11" s="43"/>
      <c r="K11" s="36"/>
    </row>
    <row r="12" spans="1:11" ht="15.75" thickBot="1">
      <c r="A12" s="79"/>
      <c r="B12" s="73" t="s">
        <v>69</v>
      </c>
      <c r="C12" s="80"/>
      <c r="D12" s="36"/>
      <c r="E12" s="36"/>
      <c r="F12" s="81"/>
      <c r="G12" s="82"/>
      <c r="H12" s="83">
        <f>SUM(H7:H11)</f>
        <v>0</v>
      </c>
      <c r="I12" s="84"/>
      <c r="J12" s="43">
        <f>J7+J8+J9+J10+J11</f>
        <v>0</v>
      </c>
      <c r="K12" s="80"/>
    </row>
    <row r="13" spans="1:1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>
      <c r="A15" s="10"/>
      <c r="B15" s="68" t="s">
        <v>324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1">
      <c r="A16" s="10"/>
      <c r="B16" s="68" t="s">
        <v>345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6" t="s">
        <v>232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6" t="s">
        <v>233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6" t="s">
        <v>348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66" t="s">
        <v>234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66" t="s">
        <v>328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235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66" t="s">
        <v>347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66" t="s">
        <v>234</v>
      </c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66" t="s">
        <v>236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76" t="s">
        <v>319</v>
      </c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76" t="s">
        <v>320</v>
      </c>
      <c r="F31" s="10"/>
      <c r="G31" s="10"/>
      <c r="H31" s="10"/>
      <c r="I31" s="10"/>
      <c r="J31" s="10"/>
      <c r="K31" s="10"/>
    </row>
    <row r="32" spans="1:11">
      <c r="A32" s="10"/>
      <c r="B32" s="10"/>
      <c r="C32" s="10"/>
      <c r="D32" s="10"/>
      <c r="E32" s="76" t="s">
        <v>321</v>
      </c>
      <c r="F32" s="10"/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76" t="s">
        <v>322</v>
      </c>
      <c r="F33" s="10"/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76" t="s">
        <v>321</v>
      </c>
      <c r="F34" s="10"/>
      <c r="G34" s="10"/>
      <c r="H34" s="10"/>
      <c r="I34" s="10"/>
      <c r="J34" s="10"/>
      <c r="K34" s="10"/>
    </row>
    <row r="35" spans="1:11">
      <c r="A35" s="10"/>
      <c r="B35" s="10"/>
      <c r="C35" s="10"/>
      <c r="D35" s="10"/>
      <c r="E35" s="76" t="s">
        <v>323</v>
      </c>
      <c r="F35" s="10"/>
      <c r="G35" s="10"/>
      <c r="H35" s="10"/>
      <c r="I35" s="10"/>
      <c r="J35" s="10"/>
      <c r="K35" s="10"/>
    </row>
  </sheetData>
  <mergeCells count="3">
    <mergeCell ref="A4:K4"/>
    <mergeCell ref="A1:K2"/>
    <mergeCell ref="D3:F3"/>
  </mergeCells>
  <pageMargins left="0.7" right="0.7" top="0.75" bottom="0.75" header="0.3" footer="0.3"/>
  <pageSetup paperSize="9" scale="66" fitToWidth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opLeftCell="A13" workbookViewId="0">
      <selection activeCell="B39" sqref="B39"/>
    </sheetView>
  </sheetViews>
  <sheetFormatPr defaultRowHeight="15"/>
  <cols>
    <col min="1" max="1" width="5.85546875" customWidth="1"/>
    <col min="2" max="2" width="42.28515625" customWidth="1"/>
    <col min="4" max="4" width="15.42578125" customWidth="1"/>
    <col min="5" max="5" width="13.7109375" customWidth="1"/>
    <col min="6" max="6" width="12.5703125" customWidth="1"/>
    <col min="7" max="7" width="15.42578125" customWidth="1"/>
    <col min="8" max="8" width="12.85546875" customWidth="1"/>
    <col min="10" max="10" width="12.140625" customWidth="1"/>
    <col min="11" max="11" width="15.1406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A3" s="119"/>
      <c r="B3" s="222" t="s">
        <v>283</v>
      </c>
      <c r="C3" s="222"/>
      <c r="D3" s="222"/>
      <c r="E3" s="222"/>
      <c r="F3" s="222"/>
      <c r="G3" s="119"/>
      <c r="H3" s="119"/>
      <c r="I3" s="119"/>
      <c r="J3" s="119"/>
      <c r="K3" s="119"/>
    </row>
    <row r="4" spans="1:11">
      <c r="A4" s="217" t="s">
        <v>337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</row>
    <row r="5" spans="1:11" ht="90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39">
      <c r="A7" s="34">
        <v>1</v>
      </c>
      <c r="B7" s="64" t="s">
        <v>95</v>
      </c>
      <c r="C7" s="36" t="s">
        <v>94</v>
      </c>
      <c r="D7" s="36">
        <v>192</v>
      </c>
      <c r="E7" s="36"/>
      <c r="F7" s="36"/>
      <c r="G7" s="38"/>
      <c r="H7" s="38"/>
      <c r="I7" s="39"/>
      <c r="J7" s="38"/>
      <c r="K7" s="34"/>
    </row>
    <row r="8" spans="1:11" ht="51">
      <c r="A8" s="34">
        <v>2</v>
      </c>
      <c r="B8" s="69" t="s">
        <v>258</v>
      </c>
      <c r="C8" s="36" t="s">
        <v>94</v>
      </c>
      <c r="D8" s="36">
        <v>1400</v>
      </c>
      <c r="E8" s="36"/>
      <c r="F8" s="36"/>
      <c r="G8" s="38"/>
      <c r="H8" s="38"/>
      <c r="I8" s="39"/>
      <c r="J8" s="38"/>
      <c r="K8" s="34"/>
    </row>
    <row r="9" spans="1:11" ht="51.75">
      <c r="A9" s="34">
        <v>3</v>
      </c>
      <c r="B9" s="64" t="s">
        <v>257</v>
      </c>
      <c r="C9" s="36" t="s">
        <v>94</v>
      </c>
      <c r="D9" s="36">
        <v>200</v>
      </c>
      <c r="E9" s="36"/>
      <c r="F9" s="36"/>
      <c r="G9" s="70"/>
      <c r="H9" s="38"/>
      <c r="I9" s="39"/>
      <c r="J9" s="38"/>
      <c r="K9" s="34"/>
    </row>
    <row r="10" spans="1:11" ht="51.75">
      <c r="A10" s="34">
        <v>4</v>
      </c>
      <c r="B10" s="64" t="s">
        <v>259</v>
      </c>
      <c r="C10" s="36" t="s">
        <v>94</v>
      </c>
      <c r="D10" s="36">
        <v>200</v>
      </c>
      <c r="E10" s="36"/>
      <c r="F10" s="36"/>
      <c r="G10" s="38"/>
      <c r="H10" s="38"/>
      <c r="I10" s="39"/>
      <c r="J10" s="38"/>
      <c r="K10" s="34"/>
    </row>
    <row r="11" spans="1:11" ht="39">
      <c r="A11" s="34">
        <v>5</v>
      </c>
      <c r="B11" s="64" t="s">
        <v>260</v>
      </c>
      <c r="C11" s="36" t="s">
        <v>94</v>
      </c>
      <c r="D11" s="36">
        <v>50</v>
      </c>
      <c r="E11" s="36"/>
      <c r="F11" s="36"/>
      <c r="G11" s="38"/>
      <c r="H11" s="38"/>
      <c r="I11" s="39"/>
      <c r="J11" s="38"/>
      <c r="K11" s="34"/>
    </row>
    <row r="12" spans="1:11" ht="39">
      <c r="A12" s="34">
        <v>6</v>
      </c>
      <c r="B12" s="64" t="s">
        <v>96</v>
      </c>
      <c r="C12" s="36" t="s">
        <v>94</v>
      </c>
      <c r="D12" s="36">
        <v>500</v>
      </c>
      <c r="E12" s="36"/>
      <c r="F12" s="36"/>
      <c r="G12" s="38"/>
      <c r="H12" s="38"/>
      <c r="I12" s="39"/>
      <c r="J12" s="38"/>
      <c r="K12" s="34"/>
    </row>
    <row r="13" spans="1:11" ht="39">
      <c r="A13" s="34">
        <v>7</v>
      </c>
      <c r="B13" s="64" t="s">
        <v>97</v>
      </c>
      <c r="C13" s="36" t="s">
        <v>94</v>
      </c>
      <c r="D13" s="36">
        <v>80</v>
      </c>
      <c r="E13" s="36"/>
      <c r="F13" s="36"/>
      <c r="G13" s="38"/>
      <c r="H13" s="38"/>
      <c r="I13" s="39"/>
      <c r="J13" s="38"/>
      <c r="K13" s="34"/>
    </row>
    <row r="14" spans="1:11" ht="26.25">
      <c r="A14" s="34">
        <v>8</v>
      </c>
      <c r="B14" s="64" t="s">
        <v>261</v>
      </c>
      <c r="C14" s="36" t="s">
        <v>94</v>
      </c>
      <c r="D14" s="36">
        <v>450</v>
      </c>
      <c r="E14" s="36"/>
      <c r="F14" s="36"/>
      <c r="G14" s="38"/>
      <c r="H14" s="38"/>
      <c r="I14" s="39"/>
      <c r="J14" s="38"/>
      <c r="K14" s="34"/>
    </row>
    <row r="15" spans="1:11" ht="38.25">
      <c r="A15" s="34">
        <v>9</v>
      </c>
      <c r="B15" s="69" t="s">
        <v>262</v>
      </c>
      <c r="C15" s="36" t="s">
        <v>94</v>
      </c>
      <c r="D15" s="36">
        <v>24</v>
      </c>
      <c r="E15" s="36"/>
      <c r="F15" s="36"/>
      <c r="G15" s="38"/>
      <c r="H15" s="38"/>
      <c r="I15" s="39"/>
      <c r="J15" s="38"/>
      <c r="K15" s="34"/>
    </row>
    <row r="16" spans="1:11" ht="25.5">
      <c r="A16" s="34">
        <v>10</v>
      </c>
      <c r="B16" s="71" t="s">
        <v>263</v>
      </c>
      <c r="C16" s="36" t="s">
        <v>94</v>
      </c>
      <c r="D16" s="36">
        <v>40</v>
      </c>
      <c r="E16" s="36"/>
      <c r="F16" s="36"/>
      <c r="G16" s="38"/>
      <c r="H16" s="38"/>
      <c r="I16" s="39"/>
      <c r="J16" s="38"/>
      <c r="K16" s="34"/>
    </row>
    <row r="17" spans="1:11" ht="89.25">
      <c r="A17" s="34">
        <v>11</v>
      </c>
      <c r="B17" s="75" t="s">
        <v>98</v>
      </c>
      <c r="C17" s="36" t="s">
        <v>94</v>
      </c>
      <c r="D17" s="36">
        <v>40</v>
      </c>
      <c r="E17" s="36"/>
      <c r="F17" s="36"/>
      <c r="G17" s="38"/>
      <c r="H17" s="38"/>
      <c r="I17" s="39"/>
      <c r="J17" s="38"/>
      <c r="K17" s="34"/>
    </row>
    <row r="18" spans="1:11" ht="89.25">
      <c r="A18" s="34">
        <v>12</v>
      </c>
      <c r="B18" s="75" t="s">
        <v>99</v>
      </c>
      <c r="C18" s="36" t="s">
        <v>94</v>
      </c>
      <c r="D18" s="36">
        <v>10</v>
      </c>
      <c r="E18" s="36"/>
      <c r="F18" s="36"/>
      <c r="G18" s="38"/>
      <c r="H18" s="38"/>
      <c r="I18" s="39"/>
      <c r="J18" s="38"/>
      <c r="K18" s="34"/>
    </row>
    <row r="19" spans="1:11" ht="27" thickBot="1">
      <c r="A19" s="34">
        <v>13</v>
      </c>
      <c r="B19" s="65" t="s">
        <v>100</v>
      </c>
      <c r="C19" s="36" t="s">
        <v>94</v>
      </c>
      <c r="D19" s="36">
        <v>21</v>
      </c>
      <c r="E19" s="36"/>
      <c r="F19" s="36"/>
      <c r="G19" s="38"/>
      <c r="H19" s="43"/>
      <c r="I19" s="39"/>
      <c r="J19" s="43"/>
      <c r="K19" s="34"/>
    </row>
    <row r="20" spans="1:11" ht="15.75" thickBot="1">
      <c r="A20" s="47"/>
      <c r="B20" s="73" t="s">
        <v>111</v>
      </c>
      <c r="C20" s="46"/>
      <c r="D20" s="44"/>
      <c r="E20" s="44"/>
      <c r="F20" s="44"/>
      <c r="G20" s="47"/>
      <c r="H20" s="48"/>
      <c r="I20" s="74"/>
      <c r="J20" s="45"/>
      <c r="K20" s="46"/>
    </row>
    <row r="21" spans="1:11">
      <c r="A21" s="120"/>
      <c r="B21" s="120"/>
      <c r="C21" s="120"/>
      <c r="D21" s="120"/>
      <c r="E21" s="120"/>
      <c r="F21" s="120"/>
      <c r="G21" s="120"/>
      <c r="H21" s="121"/>
      <c r="I21" s="122"/>
      <c r="J21" s="122"/>
      <c r="K21" s="120"/>
    </row>
    <row r="22" spans="1:11">
      <c r="A22" s="10"/>
      <c r="B22" s="68" t="s">
        <v>324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68" t="s">
        <v>345</v>
      </c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232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66" t="s">
        <v>233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66" t="s">
        <v>348</v>
      </c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66" t="s">
        <v>234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66" t="s">
        <v>328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>
      <c r="A31" s="10"/>
      <c r="B31" s="66" t="s">
        <v>235</v>
      </c>
      <c r="C31" s="10"/>
      <c r="D31" s="10"/>
      <c r="E31" s="10"/>
      <c r="F31" s="10"/>
      <c r="G31" s="10"/>
      <c r="H31" s="10"/>
      <c r="I31" s="10"/>
      <c r="J31" s="10"/>
      <c r="K31" s="10"/>
    </row>
    <row r="32" spans="1:11">
      <c r="A32" s="10"/>
      <c r="B32" s="66" t="s">
        <v>347</v>
      </c>
      <c r="C32" s="10"/>
      <c r="D32" s="10"/>
      <c r="E32" s="10"/>
      <c r="F32" s="10"/>
      <c r="G32" s="10"/>
      <c r="H32" s="10"/>
      <c r="I32" s="10"/>
      <c r="J32" s="10"/>
      <c r="K32" s="10"/>
    </row>
    <row r="33" spans="1:11">
      <c r="A33" s="10"/>
      <c r="B33" s="66" t="s">
        <v>234</v>
      </c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66" t="s">
        <v>236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66"/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66"/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66"/>
      <c r="C37" s="10"/>
      <c r="D37" s="10"/>
      <c r="E37" s="76" t="s">
        <v>319</v>
      </c>
      <c r="F37" s="10"/>
      <c r="G37" s="10"/>
      <c r="H37" s="10"/>
      <c r="I37" s="10"/>
      <c r="J37" s="10"/>
      <c r="K37" s="10"/>
    </row>
    <row r="38" spans="1:11">
      <c r="A38" s="10"/>
      <c r="B38" s="66"/>
      <c r="C38" s="10"/>
      <c r="D38" s="10"/>
      <c r="E38" s="76" t="s">
        <v>320</v>
      </c>
      <c r="F38" s="10"/>
      <c r="G38" s="10"/>
      <c r="H38" s="10"/>
      <c r="I38" s="10"/>
      <c r="J38" s="10"/>
      <c r="K38" s="10"/>
    </row>
    <row r="39" spans="1:11">
      <c r="A39" s="10"/>
      <c r="B39" s="66"/>
      <c r="C39" s="10"/>
      <c r="D39" s="10"/>
      <c r="E39" s="76" t="s">
        <v>321</v>
      </c>
      <c r="F39" s="10"/>
      <c r="G39" s="10"/>
      <c r="H39" s="10"/>
      <c r="I39" s="10"/>
      <c r="J39" s="10"/>
      <c r="K39" s="10"/>
    </row>
    <row r="40" spans="1:11">
      <c r="A40" s="10"/>
      <c r="B40" s="10"/>
      <c r="C40" s="10"/>
      <c r="D40" s="10"/>
      <c r="E40" s="76" t="s">
        <v>322</v>
      </c>
      <c r="F40" s="10"/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76" t="s">
        <v>321</v>
      </c>
      <c r="F41" s="10"/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76" t="s">
        <v>323</v>
      </c>
      <c r="F42" s="10"/>
      <c r="G42" s="10"/>
      <c r="H42" s="10"/>
      <c r="I42" s="10"/>
      <c r="J42" s="10"/>
      <c r="K42" s="10"/>
    </row>
  </sheetData>
  <mergeCells count="3">
    <mergeCell ref="A4:K4"/>
    <mergeCell ref="A1:K2"/>
    <mergeCell ref="B3:F3"/>
  </mergeCells>
  <pageMargins left="0.7" right="0.7" top="0.75" bottom="0.75" header="0.3" footer="0.3"/>
  <pageSetup paperSize="9" scale="77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B27" sqref="B27"/>
    </sheetView>
  </sheetViews>
  <sheetFormatPr defaultRowHeight="15"/>
  <cols>
    <col min="1" max="1" width="4.28515625" customWidth="1"/>
    <col min="2" max="2" width="39.42578125" customWidth="1"/>
    <col min="7" max="7" width="9.85546875" bestFit="1" customWidth="1"/>
    <col min="8" max="8" width="14" customWidth="1"/>
    <col min="10" max="10" width="11.28515625" bestFit="1" customWidth="1"/>
    <col min="11" max="11" width="16.85546875" customWidth="1"/>
  </cols>
  <sheetData>
    <row r="1" spans="1:11">
      <c r="A1" s="224" t="s">
        <v>325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</row>
    <row r="2" spans="1:1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>
      <c r="A3" s="99"/>
      <c r="B3" s="219" t="s">
        <v>283</v>
      </c>
      <c r="C3" s="219"/>
      <c r="D3" s="219"/>
      <c r="E3" s="219"/>
      <c r="F3" s="219"/>
      <c r="G3" s="219"/>
      <c r="H3" s="219"/>
      <c r="I3" s="219"/>
      <c r="J3" s="219"/>
      <c r="K3" s="99"/>
    </row>
    <row r="4" spans="1:11">
      <c r="A4" s="217" t="s">
        <v>281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</row>
    <row r="5" spans="1:11" ht="94.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26.25">
      <c r="A7" s="34">
        <v>1</v>
      </c>
      <c r="B7" s="64" t="s">
        <v>101</v>
      </c>
      <c r="C7" s="36" t="s">
        <v>102</v>
      </c>
      <c r="D7" s="36">
        <v>50</v>
      </c>
      <c r="E7" s="36"/>
      <c r="F7" s="37"/>
      <c r="G7" s="38"/>
      <c r="H7" s="38"/>
      <c r="I7" s="39"/>
      <c r="J7" s="38"/>
      <c r="K7" s="36"/>
    </row>
    <row r="8" spans="1:11">
      <c r="A8" s="34">
        <v>2</v>
      </c>
      <c r="B8" s="64" t="s">
        <v>105</v>
      </c>
      <c r="C8" s="36" t="s">
        <v>102</v>
      </c>
      <c r="D8" s="36">
        <v>50</v>
      </c>
      <c r="E8" s="36"/>
      <c r="F8" s="37"/>
      <c r="G8" s="38"/>
      <c r="H8" s="38"/>
      <c r="I8" s="39"/>
      <c r="J8" s="38"/>
      <c r="K8" s="36"/>
    </row>
    <row r="9" spans="1:11">
      <c r="A9" s="34">
        <v>3</v>
      </c>
      <c r="B9" s="64" t="s">
        <v>103</v>
      </c>
      <c r="C9" s="36" t="s">
        <v>104</v>
      </c>
      <c r="D9" s="36">
        <v>50</v>
      </c>
      <c r="E9" s="36"/>
      <c r="F9" s="37"/>
      <c r="G9" s="38"/>
      <c r="H9" s="38"/>
      <c r="I9" s="39"/>
      <c r="J9" s="38"/>
      <c r="K9" s="36"/>
    </row>
    <row r="10" spans="1:11" ht="26.25">
      <c r="A10" s="34">
        <v>4</v>
      </c>
      <c r="B10" s="64" t="s">
        <v>106</v>
      </c>
      <c r="C10" s="36" t="s">
        <v>102</v>
      </c>
      <c r="D10" s="36">
        <v>100</v>
      </c>
      <c r="E10" s="36"/>
      <c r="F10" s="37"/>
      <c r="G10" s="38"/>
      <c r="H10" s="38"/>
      <c r="I10" s="39"/>
      <c r="J10" s="38"/>
      <c r="K10" s="36"/>
    </row>
    <row r="11" spans="1:11">
      <c r="A11" s="34">
        <v>5</v>
      </c>
      <c r="B11" s="34" t="s">
        <v>107</v>
      </c>
      <c r="C11" s="36" t="s">
        <v>108</v>
      </c>
      <c r="D11" s="36">
        <v>20</v>
      </c>
      <c r="E11" s="36"/>
      <c r="F11" s="37"/>
      <c r="G11" s="38"/>
      <c r="H11" s="38"/>
      <c r="I11" s="39"/>
      <c r="J11" s="38"/>
      <c r="K11" s="36"/>
    </row>
    <row r="12" spans="1:11" ht="26.25">
      <c r="A12" s="34">
        <v>6</v>
      </c>
      <c r="B12" s="64" t="s">
        <v>343</v>
      </c>
      <c r="C12" s="36" t="s">
        <v>104</v>
      </c>
      <c r="D12" s="41">
        <v>1000</v>
      </c>
      <c r="E12" s="36"/>
      <c r="F12" s="87"/>
      <c r="G12" s="38"/>
      <c r="H12" s="38"/>
      <c r="I12" s="39"/>
      <c r="J12" s="38"/>
      <c r="K12" s="36"/>
    </row>
    <row r="13" spans="1:11" ht="26.25">
      <c r="A13" s="34">
        <v>7</v>
      </c>
      <c r="B13" s="64" t="s">
        <v>109</v>
      </c>
      <c r="C13" s="36" t="s">
        <v>37</v>
      </c>
      <c r="D13" s="36">
        <v>10</v>
      </c>
      <c r="E13" s="36"/>
      <c r="F13" s="37"/>
      <c r="G13" s="38"/>
      <c r="H13" s="38"/>
      <c r="I13" s="39"/>
      <c r="J13" s="38"/>
      <c r="K13" s="36"/>
    </row>
    <row r="14" spans="1:11">
      <c r="A14" s="34">
        <v>8</v>
      </c>
      <c r="B14" s="64" t="s">
        <v>264</v>
      </c>
      <c r="C14" s="36" t="s">
        <v>102</v>
      </c>
      <c r="D14" s="36">
        <v>50</v>
      </c>
      <c r="E14" s="36"/>
      <c r="F14" s="37"/>
      <c r="G14" s="38"/>
      <c r="H14" s="38"/>
      <c r="I14" s="39"/>
      <c r="J14" s="38"/>
      <c r="K14" s="36"/>
    </row>
    <row r="15" spans="1:11" ht="52.5" thickBot="1">
      <c r="A15" s="34">
        <v>9</v>
      </c>
      <c r="B15" s="65" t="s">
        <v>265</v>
      </c>
      <c r="C15" s="36" t="s">
        <v>110</v>
      </c>
      <c r="D15" s="36">
        <v>3</v>
      </c>
      <c r="E15" s="36"/>
      <c r="F15" s="37"/>
      <c r="G15" s="38"/>
      <c r="H15" s="43"/>
      <c r="I15" s="39"/>
      <c r="J15" s="43"/>
      <c r="K15" s="36"/>
    </row>
    <row r="16" spans="1:11" ht="15.75" thickBot="1">
      <c r="A16" s="10"/>
      <c r="B16" s="73" t="s">
        <v>111</v>
      </c>
      <c r="C16" s="10"/>
      <c r="D16" s="10"/>
      <c r="E16" s="10"/>
      <c r="F16" s="10"/>
      <c r="G16" s="10"/>
      <c r="H16" s="82">
        <f>SUM(H7:H15)</f>
        <v>0</v>
      </c>
      <c r="I16" s="10"/>
      <c r="J16" s="82">
        <f t="shared" ref="J16" si="0">H16*1.08</f>
        <v>0</v>
      </c>
      <c r="K16" s="10"/>
    </row>
    <row r="17" spans="1:1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8" t="s">
        <v>324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8" t="s">
        <v>345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 t="s">
        <v>349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10"/>
      <c r="C22" s="10"/>
      <c r="D22" s="10"/>
      <c r="E22" s="10"/>
      <c r="F22" s="67" t="s">
        <v>319</v>
      </c>
      <c r="G22" s="10"/>
      <c r="H22" s="10"/>
      <c r="I22" s="10"/>
      <c r="J22" s="10"/>
      <c r="K22" s="10"/>
    </row>
    <row r="23" spans="1:11">
      <c r="A23" s="10"/>
      <c r="B23" s="10"/>
      <c r="C23" s="10"/>
      <c r="D23" s="10"/>
      <c r="E23" s="10"/>
      <c r="F23" s="67" t="s">
        <v>320</v>
      </c>
      <c r="G23" s="10"/>
      <c r="H23" s="10"/>
      <c r="I23" s="10"/>
      <c r="J23" s="10"/>
      <c r="K23" s="10"/>
    </row>
    <row r="24" spans="1:11">
      <c r="A24" s="10"/>
      <c r="B24" s="10"/>
      <c r="C24" s="10"/>
      <c r="D24" s="10"/>
      <c r="E24" s="10"/>
      <c r="F24" s="67" t="s">
        <v>321</v>
      </c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67" t="s">
        <v>322</v>
      </c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10"/>
      <c r="F26" s="67" t="s">
        <v>321</v>
      </c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10"/>
      <c r="F27" s="67" t="s">
        <v>323</v>
      </c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</sheetData>
  <mergeCells count="3">
    <mergeCell ref="A4:K4"/>
    <mergeCell ref="A1:K2"/>
    <mergeCell ref="B3:J3"/>
  </mergeCells>
  <pageMargins left="0.7" right="0.7" top="0.75" bottom="0.75" header="0.3" footer="0.3"/>
  <pageSetup paperSize="9" scale="98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6"/>
  <sheetViews>
    <sheetView topLeftCell="A31" workbookViewId="0">
      <selection activeCell="B38" sqref="B38"/>
    </sheetView>
  </sheetViews>
  <sheetFormatPr defaultRowHeight="15"/>
  <cols>
    <col min="1" max="1" width="6.140625" customWidth="1"/>
    <col min="2" max="2" width="36.7109375" customWidth="1"/>
    <col min="4" max="4" width="14.42578125" customWidth="1"/>
    <col min="5" max="5" width="13" customWidth="1"/>
    <col min="6" max="6" width="11.140625" customWidth="1"/>
    <col min="7" max="7" width="11.5703125" customWidth="1"/>
    <col min="8" max="8" width="12.7109375" customWidth="1"/>
    <col min="10" max="10" width="13.5703125" customWidth="1"/>
    <col min="11" max="11" width="13.42578125" customWidth="1"/>
  </cols>
  <sheetData>
    <row r="1" spans="1:13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3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3">
      <c r="A3" s="119"/>
      <c r="B3" s="222" t="s">
        <v>283</v>
      </c>
      <c r="C3" s="222"/>
      <c r="D3" s="222"/>
      <c r="E3" s="222"/>
      <c r="F3" s="222"/>
      <c r="G3" s="222"/>
      <c r="H3" s="222"/>
      <c r="I3" s="222"/>
      <c r="J3" s="119"/>
      <c r="K3" s="119"/>
    </row>
    <row r="4" spans="1:13">
      <c r="A4" s="230" t="s">
        <v>280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</row>
    <row r="5" spans="1:13" ht="88.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310</v>
      </c>
      <c r="L5" s="10"/>
      <c r="M5" s="10"/>
    </row>
    <row r="6" spans="1:1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  <c r="L6" s="10"/>
      <c r="M6" s="10"/>
    </row>
    <row r="7" spans="1:13" ht="26.25">
      <c r="A7" s="34">
        <v>1</v>
      </c>
      <c r="B7" s="64" t="s">
        <v>270</v>
      </c>
      <c r="C7" s="36" t="s">
        <v>37</v>
      </c>
      <c r="D7" s="41">
        <v>4000</v>
      </c>
      <c r="E7" s="36"/>
      <c r="F7" s="36"/>
      <c r="G7" s="38"/>
      <c r="H7" s="38"/>
      <c r="I7" s="39"/>
      <c r="J7" s="38"/>
      <c r="K7" s="34"/>
      <c r="L7" s="10"/>
      <c r="M7" s="10"/>
    </row>
    <row r="8" spans="1:13" ht="39">
      <c r="A8" s="34">
        <v>2</v>
      </c>
      <c r="B8" s="64" t="s">
        <v>269</v>
      </c>
      <c r="C8" s="36" t="s">
        <v>37</v>
      </c>
      <c r="D8" s="41">
        <v>1200</v>
      </c>
      <c r="E8" s="36"/>
      <c r="F8" s="36"/>
      <c r="G8" s="38"/>
      <c r="H8" s="38"/>
      <c r="I8" s="39"/>
      <c r="J8" s="38"/>
      <c r="K8" s="34"/>
      <c r="L8" s="10"/>
      <c r="M8" s="10"/>
    </row>
    <row r="9" spans="1:13" ht="26.25">
      <c r="A9" s="34">
        <v>3</v>
      </c>
      <c r="B9" s="64" t="s">
        <v>268</v>
      </c>
      <c r="C9" s="36" t="s">
        <v>37</v>
      </c>
      <c r="D9" s="36">
        <v>300</v>
      </c>
      <c r="E9" s="36"/>
      <c r="F9" s="36"/>
      <c r="G9" s="38"/>
      <c r="H9" s="38"/>
      <c r="I9" s="39"/>
      <c r="J9" s="38"/>
      <c r="K9" s="34"/>
      <c r="L9" s="10"/>
      <c r="M9" s="10"/>
    </row>
    <row r="10" spans="1:13" ht="26.25">
      <c r="A10" s="34">
        <v>4</v>
      </c>
      <c r="B10" s="64" t="s">
        <v>267</v>
      </c>
      <c r="C10" s="36" t="s">
        <v>37</v>
      </c>
      <c r="D10" s="41">
        <v>1000</v>
      </c>
      <c r="E10" s="36"/>
      <c r="F10" s="36"/>
      <c r="G10" s="38"/>
      <c r="H10" s="38"/>
      <c r="I10" s="39"/>
      <c r="J10" s="38"/>
      <c r="K10" s="34"/>
      <c r="L10" s="10"/>
      <c r="M10" s="10"/>
    </row>
    <row r="11" spans="1:13">
      <c r="A11" s="34">
        <v>5</v>
      </c>
      <c r="B11" s="64" t="s">
        <v>266</v>
      </c>
      <c r="C11" s="36" t="s">
        <v>37</v>
      </c>
      <c r="D11" s="36">
        <v>50</v>
      </c>
      <c r="E11" s="36"/>
      <c r="F11" s="36"/>
      <c r="G11" s="38"/>
      <c r="H11" s="38"/>
      <c r="I11" s="39"/>
      <c r="J11" s="38"/>
      <c r="K11" s="34"/>
      <c r="L11" s="10"/>
      <c r="M11" s="10"/>
    </row>
    <row r="12" spans="1:13" ht="43.5" customHeight="1">
      <c r="A12" s="34">
        <v>6</v>
      </c>
      <c r="B12" s="64" t="s">
        <v>112</v>
      </c>
      <c r="C12" s="36" t="s">
        <v>37</v>
      </c>
      <c r="D12" s="36">
        <v>60</v>
      </c>
      <c r="E12" s="36"/>
      <c r="F12" s="37"/>
      <c r="G12" s="38"/>
      <c r="H12" s="38"/>
      <c r="I12" s="39"/>
      <c r="J12" s="38"/>
      <c r="K12" s="34"/>
      <c r="L12" s="10"/>
      <c r="M12" s="10"/>
    </row>
    <row r="13" spans="1:13">
      <c r="A13" s="34">
        <v>7</v>
      </c>
      <c r="B13" s="64" t="s">
        <v>113</v>
      </c>
      <c r="C13" s="36" t="s">
        <v>37</v>
      </c>
      <c r="D13" s="36">
        <v>10</v>
      </c>
      <c r="E13" s="36"/>
      <c r="F13" s="37"/>
      <c r="G13" s="38"/>
      <c r="H13" s="38"/>
      <c r="I13" s="39"/>
      <c r="J13" s="38"/>
      <c r="K13" s="34"/>
      <c r="L13" s="10"/>
      <c r="M13" s="10"/>
    </row>
    <row r="14" spans="1:13">
      <c r="A14" s="34">
        <v>8</v>
      </c>
      <c r="B14" s="64" t="s">
        <v>114</v>
      </c>
      <c r="C14" s="36" t="s">
        <v>37</v>
      </c>
      <c r="D14" s="36">
        <v>5</v>
      </c>
      <c r="E14" s="36"/>
      <c r="F14" s="37"/>
      <c r="G14" s="38"/>
      <c r="H14" s="38"/>
      <c r="I14" s="39"/>
      <c r="J14" s="38"/>
      <c r="K14" s="34"/>
      <c r="L14" s="10"/>
      <c r="M14" s="10"/>
    </row>
    <row r="15" spans="1:13" ht="26.25">
      <c r="A15" s="34">
        <v>10</v>
      </c>
      <c r="B15" s="64" t="s">
        <v>115</v>
      </c>
      <c r="C15" s="36" t="s">
        <v>37</v>
      </c>
      <c r="D15" s="36">
        <v>5</v>
      </c>
      <c r="E15" s="36"/>
      <c r="F15" s="37"/>
      <c r="G15" s="38"/>
      <c r="H15" s="38"/>
      <c r="I15" s="39"/>
      <c r="J15" s="38"/>
      <c r="K15" s="34"/>
      <c r="L15" s="10"/>
      <c r="M15" s="10"/>
    </row>
    <row r="16" spans="1:13" ht="26.25">
      <c r="A16" s="34">
        <v>11</v>
      </c>
      <c r="B16" s="64" t="s">
        <v>116</v>
      </c>
      <c r="C16" s="36" t="s">
        <v>37</v>
      </c>
      <c r="D16" s="36">
        <v>5</v>
      </c>
      <c r="E16" s="36"/>
      <c r="F16" s="37"/>
      <c r="G16" s="38"/>
      <c r="H16" s="38"/>
      <c r="I16" s="39"/>
      <c r="J16" s="38"/>
      <c r="K16" s="34"/>
      <c r="L16" s="10"/>
      <c r="M16" s="10"/>
    </row>
    <row r="17" spans="1:13" ht="26.25">
      <c r="A17" s="34">
        <v>12</v>
      </c>
      <c r="B17" s="64" t="s">
        <v>117</v>
      </c>
      <c r="C17" s="36" t="s">
        <v>37</v>
      </c>
      <c r="D17" s="36">
        <v>5</v>
      </c>
      <c r="E17" s="36"/>
      <c r="F17" s="37"/>
      <c r="G17" s="38"/>
      <c r="H17" s="38"/>
      <c r="I17" s="39"/>
      <c r="J17" s="38"/>
      <c r="K17" s="34"/>
      <c r="L17" s="10"/>
      <c r="M17" s="10"/>
    </row>
    <row r="18" spans="1:13" ht="26.25">
      <c r="A18" s="34">
        <v>13</v>
      </c>
      <c r="B18" s="64" t="s">
        <v>118</v>
      </c>
      <c r="C18" s="36" t="s">
        <v>37</v>
      </c>
      <c r="D18" s="36">
        <v>200</v>
      </c>
      <c r="E18" s="36"/>
      <c r="F18" s="37"/>
      <c r="G18" s="38"/>
      <c r="H18" s="38"/>
      <c r="I18" s="39"/>
      <c r="J18" s="38"/>
      <c r="K18" s="34"/>
      <c r="L18" s="10"/>
      <c r="M18" s="10"/>
    </row>
    <row r="19" spans="1:13" ht="89.25">
      <c r="A19" s="34">
        <v>14</v>
      </c>
      <c r="B19" s="69" t="s">
        <v>271</v>
      </c>
      <c r="C19" s="36" t="s">
        <v>37</v>
      </c>
      <c r="D19" s="36">
        <v>300</v>
      </c>
      <c r="E19" s="36"/>
      <c r="F19" s="37"/>
      <c r="G19" s="38"/>
      <c r="H19" s="38"/>
      <c r="I19" s="39"/>
      <c r="J19" s="38"/>
      <c r="K19" s="34"/>
      <c r="L19" s="10"/>
      <c r="M19" s="10"/>
    </row>
    <row r="20" spans="1:13">
      <c r="A20" s="34">
        <v>15</v>
      </c>
      <c r="B20" s="64" t="s">
        <v>119</v>
      </c>
      <c r="C20" s="36" t="s">
        <v>37</v>
      </c>
      <c r="D20" s="36">
        <v>60</v>
      </c>
      <c r="E20" s="36"/>
      <c r="F20" s="37"/>
      <c r="G20" s="38"/>
      <c r="H20" s="38"/>
      <c r="I20" s="39"/>
      <c r="J20" s="38"/>
      <c r="K20" s="34"/>
      <c r="L20" s="10"/>
      <c r="M20" s="10"/>
    </row>
    <row r="21" spans="1:13" ht="51.75">
      <c r="A21" s="34">
        <v>16</v>
      </c>
      <c r="B21" s="64" t="s">
        <v>120</v>
      </c>
      <c r="C21" s="36" t="s">
        <v>37</v>
      </c>
      <c r="D21" s="36">
        <v>250</v>
      </c>
      <c r="E21" s="36"/>
      <c r="F21" s="37"/>
      <c r="G21" s="38"/>
      <c r="H21" s="38"/>
      <c r="I21" s="39"/>
      <c r="J21" s="38"/>
      <c r="K21" s="34"/>
      <c r="L21" s="10"/>
      <c r="M21" s="10"/>
    </row>
    <row r="22" spans="1:13" ht="39" customHeight="1">
      <c r="A22" s="34">
        <v>17</v>
      </c>
      <c r="B22" s="64" t="s">
        <v>344</v>
      </c>
      <c r="C22" s="36" t="s">
        <v>37</v>
      </c>
      <c r="D22" s="36">
        <v>10</v>
      </c>
      <c r="E22" s="36"/>
      <c r="F22" s="37"/>
      <c r="G22" s="38"/>
      <c r="H22" s="38"/>
      <c r="I22" s="39"/>
      <c r="J22" s="38"/>
      <c r="K22" s="34"/>
      <c r="L22" s="10"/>
      <c r="M22" s="10"/>
    </row>
    <row r="23" spans="1:13" ht="26.25">
      <c r="A23" s="34">
        <v>18</v>
      </c>
      <c r="B23" s="64" t="s">
        <v>121</v>
      </c>
      <c r="C23" s="36" t="s">
        <v>37</v>
      </c>
      <c r="D23" s="36">
        <v>500</v>
      </c>
      <c r="E23" s="36"/>
      <c r="F23" s="37"/>
      <c r="G23" s="38"/>
      <c r="H23" s="38"/>
      <c r="I23" s="39"/>
      <c r="J23" s="38"/>
      <c r="K23" s="34"/>
      <c r="L23" s="10"/>
      <c r="M23" s="10"/>
    </row>
    <row r="24" spans="1:13" ht="26.25">
      <c r="A24" s="34">
        <v>19</v>
      </c>
      <c r="B24" s="64" t="s">
        <v>122</v>
      </c>
      <c r="C24" s="36" t="s">
        <v>37</v>
      </c>
      <c r="D24" s="36">
        <v>250</v>
      </c>
      <c r="E24" s="36"/>
      <c r="F24" s="37"/>
      <c r="G24" s="38"/>
      <c r="H24" s="38"/>
      <c r="I24" s="39"/>
      <c r="J24" s="38"/>
      <c r="K24" s="34"/>
      <c r="L24" s="10"/>
      <c r="M24" s="10"/>
    </row>
    <row r="25" spans="1:13" ht="26.25">
      <c r="A25" s="34">
        <v>20</v>
      </c>
      <c r="B25" s="64" t="s">
        <v>123</v>
      </c>
      <c r="C25" s="36" t="s">
        <v>37</v>
      </c>
      <c r="D25" s="36">
        <v>10</v>
      </c>
      <c r="E25" s="36"/>
      <c r="F25" s="37"/>
      <c r="G25" s="38"/>
      <c r="H25" s="38"/>
      <c r="I25" s="39"/>
      <c r="J25" s="38"/>
      <c r="K25" s="34"/>
      <c r="L25" s="10"/>
      <c r="M25" s="10"/>
    </row>
    <row r="26" spans="1:13" ht="39">
      <c r="A26" s="34">
        <v>21</v>
      </c>
      <c r="B26" s="64" t="s">
        <v>124</v>
      </c>
      <c r="C26" s="36" t="s">
        <v>37</v>
      </c>
      <c r="D26" s="41">
        <v>2500</v>
      </c>
      <c r="E26" s="36"/>
      <c r="F26" s="37"/>
      <c r="G26" s="38"/>
      <c r="H26" s="38"/>
      <c r="I26" s="39"/>
      <c r="J26" s="38"/>
      <c r="K26" s="34"/>
      <c r="L26" s="10"/>
      <c r="M26" s="10"/>
    </row>
    <row r="27" spans="1:13" ht="39">
      <c r="A27" s="34">
        <v>22</v>
      </c>
      <c r="B27" s="64" t="s">
        <v>125</v>
      </c>
      <c r="C27" s="36" t="s">
        <v>37</v>
      </c>
      <c r="D27" s="36">
        <v>100</v>
      </c>
      <c r="E27" s="36"/>
      <c r="F27" s="37"/>
      <c r="G27" s="38"/>
      <c r="H27" s="38"/>
      <c r="I27" s="39"/>
      <c r="J27" s="38"/>
      <c r="K27" s="34"/>
      <c r="L27" s="10"/>
      <c r="M27" s="10"/>
    </row>
    <row r="28" spans="1:13" ht="39">
      <c r="A28" s="34">
        <v>23</v>
      </c>
      <c r="B28" s="64" t="s">
        <v>126</v>
      </c>
      <c r="C28" s="36" t="s">
        <v>37</v>
      </c>
      <c r="D28" s="36">
        <v>5</v>
      </c>
      <c r="E28" s="36"/>
      <c r="F28" s="37"/>
      <c r="G28" s="38"/>
      <c r="H28" s="38"/>
      <c r="I28" s="39"/>
      <c r="J28" s="38"/>
      <c r="K28" s="34"/>
      <c r="L28" s="10"/>
      <c r="M28" s="10"/>
    </row>
    <row r="29" spans="1:13">
      <c r="A29" s="34">
        <v>24</v>
      </c>
      <c r="B29" s="64" t="s">
        <v>127</v>
      </c>
      <c r="C29" s="36" t="s">
        <v>37</v>
      </c>
      <c r="D29" s="36">
        <v>10</v>
      </c>
      <c r="E29" s="36"/>
      <c r="F29" s="37"/>
      <c r="G29" s="38"/>
      <c r="H29" s="38"/>
      <c r="I29" s="39"/>
      <c r="J29" s="38"/>
      <c r="K29" s="34"/>
      <c r="L29" s="10"/>
      <c r="M29" s="10"/>
    </row>
    <row r="30" spans="1:13">
      <c r="A30" s="34">
        <v>25</v>
      </c>
      <c r="B30" s="64" t="s">
        <v>128</v>
      </c>
      <c r="C30" s="36" t="s">
        <v>37</v>
      </c>
      <c r="D30" s="36">
        <v>10</v>
      </c>
      <c r="E30" s="36"/>
      <c r="F30" s="37"/>
      <c r="G30" s="38"/>
      <c r="H30" s="38"/>
      <c r="I30" s="39"/>
      <c r="J30" s="38"/>
      <c r="K30" s="34"/>
      <c r="L30" s="10"/>
      <c r="M30" s="10"/>
    </row>
    <row r="31" spans="1:13" ht="102">
      <c r="A31" s="34">
        <v>26</v>
      </c>
      <c r="B31" s="123" t="s">
        <v>129</v>
      </c>
      <c r="C31" s="36" t="s">
        <v>37</v>
      </c>
      <c r="D31" s="36">
        <v>3</v>
      </c>
      <c r="E31" s="36"/>
      <c r="F31" s="37"/>
      <c r="G31" s="38"/>
      <c r="H31" s="38"/>
      <c r="I31" s="39"/>
      <c r="J31" s="38"/>
      <c r="K31" s="34"/>
      <c r="L31" s="10"/>
      <c r="M31" s="10"/>
    </row>
    <row r="32" spans="1:13" ht="51">
      <c r="A32" s="34">
        <v>27</v>
      </c>
      <c r="B32" s="123" t="s">
        <v>132</v>
      </c>
      <c r="C32" s="36" t="s">
        <v>131</v>
      </c>
      <c r="D32" s="36">
        <v>200</v>
      </c>
      <c r="E32" s="36" t="s">
        <v>133</v>
      </c>
      <c r="F32" s="37">
        <v>200</v>
      </c>
      <c r="G32" s="38"/>
      <c r="H32" s="38"/>
      <c r="I32" s="39"/>
      <c r="J32" s="38"/>
      <c r="K32" s="34"/>
      <c r="L32" s="10"/>
      <c r="M32" s="10"/>
    </row>
    <row r="33" spans="1:13" ht="77.25" thickBot="1">
      <c r="A33" s="34">
        <v>28</v>
      </c>
      <c r="B33" s="124" t="s">
        <v>130</v>
      </c>
      <c r="C33" s="36" t="s">
        <v>37</v>
      </c>
      <c r="D33" s="36">
        <v>5</v>
      </c>
      <c r="E33" s="36"/>
      <c r="F33" s="37"/>
      <c r="G33" s="38"/>
      <c r="H33" s="43"/>
      <c r="I33" s="39"/>
      <c r="J33" s="43"/>
      <c r="K33" s="34"/>
      <c r="L33" s="10"/>
      <c r="M33" s="10"/>
    </row>
    <row r="34" spans="1:13" ht="15.75" thickBot="1">
      <c r="A34" s="10"/>
      <c r="B34" s="73" t="s">
        <v>69</v>
      </c>
      <c r="C34" s="10"/>
      <c r="D34" s="10"/>
      <c r="E34" s="10"/>
      <c r="F34" s="10"/>
      <c r="G34" s="10"/>
      <c r="H34" s="125">
        <f>SUM(H7:H33)</f>
        <v>0</v>
      </c>
      <c r="I34" s="10"/>
      <c r="J34" s="125">
        <f>H34*1.08</f>
        <v>0</v>
      </c>
      <c r="K34" s="10"/>
      <c r="L34" s="10"/>
      <c r="M34" s="10"/>
    </row>
    <row r="35" spans="1:1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>
      <c r="A36" s="10"/>
      <c r="B36" s="68" t="s">
        <v>324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>
      <c r="A37" s="10"/>
      <c r="B37" s="68" t="s">
        <v>345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>
      <c r="A38" s="10"/>
      <c r="B38" s="66" t="s">
        <v>232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>
      <c r="A39" s="10"/>
      <c r="B39" s="66" t="s">
        <v>233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>
      <c r="A40" s="10"/>
      <c r="B40" s="66" t="s">
        <v>347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>
      <c r="A41" s="10"/>
      <c r="B41" s="66" t="s">
        <v>234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>
      <c r="A42" s="10"/>
      <c r="B42" s="66" t="s">
        <v>328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>
      <c r="A45" s="10"/>
      <c r="B45" s="66" t="s">
        <v>235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>
      <c r="A46" s="10"/>
      <c r="B46" s="66" t="s">
        <v>347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3">
      <c r="A47" s="10"/>
      <c r="B47" s="66" t="s">
        <v>234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>
      <c r="A48" s="10"/>
      <c r="B48" s="66" t="s">
        <v>236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1:1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3">
      <c r="A50" s="10"/>
      <c r="B50" s="10"/>
      <c r="C50" s="10"/>
      <c r="D50" s="10"/>
      <c r="E50" s="67" t="s">
        <v>319</v>
      </c>
      <c r="F50" s="10"/>
      <c r="G50" s="10"/>
      <c r="H50" s="10"/>
      <c r="I50" s="10"/>
      <c r="J50" s="10"/>
      <c r="K50" s="10"/>
      <c r="L50" s="10"/>
      <c r="M50" s="10"/>
    </row>
    <row r="51" spans="1:13">
      <c r="A51" s="10"/>
      <c r="B51" s="10"/>
      <c r="C51" s="10"/>
      <c r="D51" s="10"/>
      <c r="E51" s="67" t="s">
        <v>320</v>
      </c>
      <c r="F51" s="10"/>
      <c r="G51" s="10"/>
      <c r="H51" s="10"/>
      <c r="I51" s="10"/>
      <c r="J51" s="10"/>
      <c r="K51" s="10"/>
      <c r="L51" s="10"/>
      <c r="M51" s="10"/>
    </row>
    <row r="52" spans="1:13">
      <c r="A52" s="10"/>
      <c r="B52" s="10"/>
      <c r="C52" s="10"/>
      <c r="D52" s="10"/>
      <c r="E52" s="67" t="s">
        <v>321</v>
      </c>
      <c r="F52" s="10"/>
      <c r="G52" s="10"/>
      <c r="H52" s="10"/>
      <c r="I52" s="10"/>
      <c r="J52" s="10"/>
      <c r="K52" s="10"/>
      <c r="L52" s="10"/>
      <c r="M52" s="10"/>
    </row>
    <row r="53" spans="1:13">
      <c r="A53" s="10"/>
      <c r="B53" s="10"/>
      <c r="C53" s="10"/>
      <c r="D53" s="10"/>
      <c r="E53" s="67" t="s">
        <v>322</v>
      </c>
      <c r="F53" s="10"/>
      <c r="G53" s="10"/>
      <c r="H53" s="10"/>
      <c r="I53" s="10"/>
      <c r="J53" s="10"/>
      <c r="K53" s="10"/>
      <c r="L53" s="10"/>
      <c r="M53" s="10"/>
    </row>
    <row r="54" spans="1:13">
      <c r="A54" s="10"/>
      <c r="B54" s="10"/>
      <c r="C54" s="10"/>
      <c r="D54" s="10"/>
      <c r="E54" s="67" t="s">
        <v>321</v>
      </c>
      <c r="F54" s="10"/>
      <c r="G54" s="10"/>
      <c r="H54" s="10"/>
      <c r="I54" s="10"/>
      <c r="J54" s="10"/>
      <c r="K54" s="10"/>
      <c r="L54" s="10"/>
      <c r="M54" s="10"/>
    </row>
    <row r="55" spans="1:13">
      <c r="A55" s="10"/>
      <c r="B55" s="10"/>
      <c r="C55" s="10"/>
      <c r="D55" s="10"/>
      <c r="E55" s="67" t="s">
        <v>323</v>
      </c>
      <c r="F55" s="10"/>
      <c r="G55" s="10"/>
      <c r="H55" s="10"/>
      <c r="I55" s="10"/>
      <c r="J55" s="10"/>
      <c r="K55" s="10"/>
      <c r="L55" s="10"/>
      <c r="M55" s="10"/>
    </row>
    <row r="56" spans="1:1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79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opLeftCell="A22" workbookViewId="0">
      <selection activeCell="H31" sqref="H31"/>
    </sheetView>
  </sheetViews>
  <sheetFormatPr defaultRowHeight="15"/>
  <cols>
    <col min="1" max="1" width="6.85546875" customWidth="1"/>
    <col min="2" max="2" width="36.85546875" customWidth="1"/>
    <col min="4" max="4" width="15.28515625" customWidth="1"/>
    <col min="5" max="5" width="15.7109375" customWidth="1"/>
    <col min="6" max="6" width="14" customWidth="1"/>
    <col min="7" max="7" width="11.5703125" customWidth="1"/>
    <col min="8" max="8" width="12.28515625" customWidth="1"/>
    <col min="9" max="9" width="7.42578125" customWidth="1"/>
    <col min="10" max="10" width="12.28515625" bestFit="1" customWidth="1"/>
    <col min="11" max="11" width="15.710937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A3" s="119"/>
      <c r="B3" s="222" t="s">
        <v>283</v>
      </c>
      <c r="C3" s="222"/>
      <c r="D3" s="222"/>
      <c r="E3" s="222"/>
      <c r="F3" s="222"/>
      <c r="G3" s="222"/>
      <c r="H3" s="222"/>
      <c r="I3" s="222"/>
      <c r="J3" s="119"/>
      <c r="K3" s="119"/>
    </row>
    <row r="4" spans="1:11">
      <c r="A4" s="230" t="s">
        <v>339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</row>
    <row r="5" spans="1:11" ht="90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64.5">
      <c r="A7" s="34">
        <v>1</v>
      </c>
      <c r="B7" s="128" t="s">
        <v>272</v>
      </c>
      <c r="C7" s="36" t="s">
        <v>94</v>
      </c>
      <c r="D7" s="36">
        <v>660</v>
      </c>
      <c r="E7" s="36"/>
      <c r="F7" s="37"/>
      <c r="G7" s="38"/>
      <c r="H7" s="38"/>
      <c r="I7" s="39"/>
      <c r="J7" s="38"/>
      <c r="K7" s="34"/>
    </row>
    <row r="8" spans="1:11" ht="64.5">
      <c r="A8" s="34">
        <v>2</v>
      </c>
      <c r="B8" s="128" t="s">
        <v>134</v>
      </c>
      <c r="C8" s="36" t="s">
        <v>94</v>
      </c>
      <c r="D8" s="36">
        <v>20</v>
      </c>
      <c r="E8" s="36"/>
      <c r="F8" s="37"/>
      <c r="G8" s="38"/>
      <c r="H8" s="38"/>
      <c r="I8" s="39"/>
      <c r="J8" s="38"/>
      <c r="K8" s="34"/>
    </row>
    <row r="9" spans="1:11" ht="64.5">
      <c r="A9" s="34">
        <v>3</v>
      </c>
      <c r="B9" s="128" t="s">
        <v>273</v>
      </c>
      <c r="C9" s="36" t="s">
        <v>94</v>
      </c>
      <c r="D9" s="36">
        <v>20</v>
      </c>
      <c r="E9" s="36"/>
      <c r="F9" s="37"/>
      <c r="G9" s="38"/>
      <c r="H9" s="38"/>
      <c r="I9" s="39"/>
      <c r="J9" s="38"/>
      <c r="K9" s="34"/>
    </row>
    <row r="10" spans="1:11" ht="94.5" customHeight="1">
      <c r="A10" s="34">
        <v>4</v>
      </c>
      <c r="B10" s="129" t="s">
        <v>135</v>
      </c>
      <c r="C10" s="36" t="s">
        <v>94</v>
      </c>
      <c r="D10" s="36">
        <v>50</v>
      </c>
      <c r="E10" s="36"/>
      <c r="F10" s="37"/>
      <c r="G10" s="38"/>
      <c r="H10" s="38"/>
      <c r="I10" s="39"/>
      <c r="J10" s="38"/>
      <c r="K10" s="34"/>
    </row>
    <row r="11" spans="1:11" ht="81.75" customHeight="1">
      <c r="A11" s="34">
        <v>5</v>
      </c>
      <c r="B11" s="129" t="s">
        <v>136</v>
      </c>
      <c r="C11" s="36" t="s">
        <v>94</v>
      </c>
      <c r="D11" s="36">
        <v>50</v>
      </c>
      <c r="E11" s="36"/>
      <c r="F11" s="37"/>
      <c r="G11" s="38"/>
      <c r="H11" s="38"/>
      <c r="I11" s="39"/>
      <c r="J11" s="38"/>
      <c r="K11" s="34"/>
    </row>
    <row r="12" spans="1:11" ht="26.25">
      <c r="A12" s="34">
        <v>6</v>
      </c>
      <c r="B12" s="128" t="s">
        <v>137</v>
      </c>
      <c r="C12" s="36" t="s">
        <v>94</v>
      </c>
      <c r="D12" s="36">
        <v>5</v>
      </c>
      <c r="E12" s="36"/>
      <c r="F12" s="37"/>
      <c r="G12" s="38"/>
      <c r="H12" s="38"/>
      <c r="I12" s="39"/>
      <c r="J12" s="38"/>
      <c r="K12" s="34"/>
    </row>
    <row r="13" spans="1:11" ht="26.25">
      <c r="A13" s="34">
        <v>7</v>
      </c>
      <c r="B13" s="128" t="s">
        <v>138</v>
      </c>
      <c r="C13" s="36" t="s">
        <v>94</v>
      </c>
      <c r="D13" s="36">
        <v>600</v>
      </c>
      <c r="E13" s="36"/>
      <c r="F13" s="37"/>
      <c r="G13" s="38"/>
      <c r="H13" s="38"/>
      <c r="I13" s="39"/>
      <c r="J13" s="38"/>
      <c r="K13" s="34"/>
    </row>
    <row r="14" spans="1:11" ht="25.5">
      <c r="A14" s="34">
        <v>8</v>
      </c>
      <c r="B14" s="130" t="s">
        <v>139</v>
      </c>
      <c r="C14" s="36" t="s">
        <v>102</v>
      </c>
      <c r="D14" s="36">
        <v>120</v>
      </c>
      <c r="E14" s="36" t="s">
        <v>140</v>
      </c>
      <c r="F14" s="37">
        <v>120</v>
      </c>
      <c r="G14" s="38"/>
      <c r="H14" s="38"/>
      <c r="I14" s="39"/>
      <c r="J14" s="38"/>
      <c r="K14" s="34"/>
    </row>
    <row r="15" spans="1:11" ht="25.5">
      <c r="A15" s="34">
        <v>9</v>
      </c>
      <c r="B15" s="131" t="s">
        <v>141</v>
      </c>
      <c r="C15" s="36" t="s">
        <v>94</v>
      </c>
      <c r="D15" s="36">
        <v>5</v>
      </c>
      <c r="E15" s="36"/>
      <c r="F15" s="37"/>
      <c r="G15" s="38"/>
      <c r="H15" s="38"/>
      <c r="I15" s="39"/>
      <c r="J15" s="38"/>
      <c r="K15" s="34"/>
    </row>
    <row r="16" spans="1:11" ht="25.5">
      <c r="A16" s="34">
        <v>10</v>
      </c>
      <c r="B16" s="131" t="s">
        <v>142</v>
      </c>
      <c r="C16" s="36" t="s">
        <v>94</v>
      </c>
      <c r="D16" s="36">
        <v>5</v>
      </c>
      <c r="E16" s="36"/>
      <c r="F16" s="37"/>
      <c r="G16" s="38"/>
      <c r="H16" s="38"/>
      <c r="I16" s="39"/>
      <c r="J16" s="38"/>
      <c r="K16" s="34"/>
    </row>
    <row r="17" spans="1:13" ht="25.5">
      <c r="A17" s="34">
        <v>11</v>
      </c>
      <c r="B17" s="131" t="s">
        <v>143</v>
      </c>
      <c r="C17" s="36" t="s">
        <v>94</v>
      </c>
      <c r="D17" s="36">
        <v>5</v>
      </c>
      <c r="E17" s="36"/>
      <c r="F17" s="37"/>
      <c r="G17" s="38"/>
      <c r="H17" s="38"/>
      <c r="I17" s="39"/>
      <c r="J17" s="38"/>
      <c r="K17" s="34"/>
    </row>
    <row r="18" spans="1:13" ht="191.25">
      <c r="A18" s="34">
        <v>12</v>
      </c>
      <c r="B18" s="131" t="s">
        <v>144</v>
      </c>
      <c r="C18" s="36" t="s">
        <v>94</v>
      </c>
      <c r="D18" s="36">
        <v>400</v>
      </c>
      <c r="E18" s="36"/>
      <c r="F18" s="37"/>
      <c r="G18" s="38"/>
      <c r="H18" s="38"/>
      <c r="I18" s="39"/>
      <c r="J18" s="38"/>
      <c r="K18" s="34"/>
    </row>
    <row r="19" spans="1:13" ht="25.5">
      <c r="A19" s="34">
        <v>13</v>
      </c>
      <c r="B19" s="132" t="s">
        <v>145</v>
      </c>
      <c r="C19" s="36" t="s">
        <v>94</v>
      </c>
      <c r="D19" s="41">
        <v>1000</v>
      </c>
      <c r="E19" s="36"/>
      <c r="F19" s="87"/>
      <c r="G19" s="38"/>
      <c r="H19" s="38"/>
      <c r="I19" s="39"/>
      <c r="J19" s="38"/>
      <c r="K19" s="34"/>
    </row>
    <row r="20" spans="1:13" ht="25.5">
      <c r="A20" s="34">
        <v>14</v>
      </c>
      <c r="B20" s="132" t="s">
        <v>146</v>
      </c>
      <c r="C20" s="16" t="s">
        <v>12</v>
      </c>
      <c r="D20" s="16">
        <v>500</v>
      </c>
      <c r="E20" s="16"/>
      <c r="F20" s="133"/>
      <c r="G20" s="38"/>
      <c r="H20" s="38"/>
      <c r="I20" s="39"/>
      <c r="J20" s="38"/>
      <c r="K20" s="34"/>
    </row>
    <row r="21" spans="1:13" ht="25.5">
      <c r="A21" s="34">
        <v>15</v>
      </c>
      <c r="B21" s="134" t="s">
        <v>147</v>
      </c>
      <c r="C21" s="36" t="s">
        <v>37</v>
      </c>
      <c r="D21" s="36">
        <v>200</v>
      </c>
      <c r="E21" s="36"/>
      <c r="F21" s="37"/>
      <c r="G21" s="38"/>
      <c r="H21" s="38"/>
      <c r="I21" s="39"/>
      <c r="J21" s="38"/>
      <c r="K21" s="34"/>
    </row>
    <row r="22" spans="1:13" ht="63.75">
      <c r="A22" s="34">
        <v>15</v>
      </c>
      <c r="B22" s="135" t="s">
        <v>148</v>
      </c>
      <c r="C22" s="36" t="s">
        <v>37</v>
      </c>
      <c r="D22" s="36">
        <v>300</v>
      </c>
      <c r="E22" s="36"/>
      <c r="F22" s="37"/>
      <c r="G22" s="38"/>
      <c r="H22" s="38"/>
      <c r="I22" s="39"/>
      <c r="J22" s="38"/>
      <c r="K22" s="34"/>
    </row>
    <row r="23" spans="1:13" ht="38.25">
      <c r="A23" s="34">
        <v>16</v>
      </c>
      <c r="B23" s="135" t="s">
        <v>153</v>
      </c>
      <c r="C23" s="36" t="s">
        <v>37</v>
      </c>
      <c r="D23" s="41">
        <v>5000</v>
      </c>
      <c r="E23" s="36"/>
      <c r="F23" s="37"/>
      <c r="G23" s="38"/>
      <c r="H23" s="38"/>
      <c r="I23" s="39"/>
      <c r="J23" s="38"/>
      <c r="K23" s="34"/>
    </row>
    <row r="24" spans="1:13" ht="51">
      <c r="A24" s="44">
        <v>17</v>
      </c>
      <c r="B24" s="136" t="s">
        <v>149</v>
      </c>
      <c r="C24" s="137" t="s">
        <v>37</v>
      </c>
      <c r="D24" s="137">
        <v>10</v>
      </c>
      <c r="E24" s="137"/>
      <c r="F24" s="138"/>
      <c r="G24" s="43"/>
      <c r="H24" s="43"/>
      <c r="I24" s="139"/>
      <c r="J24" s="43"/>
      <c r="K24" s="44"/>
    </row>
    <row r="25" spans="1:13" ht="51">
      <c r="A25" s="34">
        <v>18</v>
      </c>
      <c r="B25" s="131" t="s">
        <v>150</v>
      </c>
      <c r="C25" s="36" t="s">
        <v>37</v>
      </c>
      <c r="D25" s="36">
        <v>10</v>
      </c>
      <c r="E25" s="36"/>
      <c r="F25" s="37"/>
      <c r="G25" s="38"/>
      <c r="H25" s="38"/>
      <c r="I25" s="39"/>
      <c r="J25" s="38"/>
      <c r="K25" s="34"/>
    </row>
    <row r="26" spans="1:13" ht="63.75">
      <c r="A26" s="34">
        <v>19</v>
      </c>
      <c r="B26" s="131" t="s">
        <v>151</v>
      </c>
      <c r="C26" s="36" t="s">
        <v>37</v>
      </c>
      <c r="D26" s="41">
        <v>1000</v>
      </c>
      <c r="E26" s="36"/>
      <c r="F26" s="37"/>
      <c r="G26" s="38"/>
      <c r="H26" s="38"/>
      <c r="I26" s="39"/>
      <c r="J26" s="38"/>
      <c r="K26" s="34"/>
    </row>
    <row r="27" spans="1:13" ht="63.75">
      <c r="A27" s="34">
        <v>20</v>
      </c>
      <c r="B27" s="140" t="s">
        <v>152</v>
      </c>
      <c r="C27" s="36" t="s">
        <v>37</v>
      </c>
      <c r="D27" s="36">
        <v>600</v>
      </c>
      <c r="E27" s="36"/>
      <c r="F27" s="37"/>
      <c r="G27" s="38"/>
      <c r="H27" s="38"/>
      <c r="I27" s="39"/>
      <c r="J27" s="38"/>
      <c r="K27" s="34"/>
    </row>
    <row r="28" spans="1:13" ht="38.25">
      <c r="A28" s="34">
        <v>21</v>
      </c>
      <c r="B28" s="141" t="s">
        <v>154</v>
      </c>
      <c r="C28" s="36" t="s">
        <v>37</v>
      </c>
      <c r="D28" s="36">
        <v>40</v>
      </c>
      <c r="E28" s="36"/>
      <c r="F28" s="37"/>
      <c r="G28" s="38"/>
      <c r="H28" s="38"/>
      <c r="I28" s="39"/>
      <c r="J28" s="38"/>
      <c r="K28" s="34"/>
      <c r="M28">
        <v>5</v>
      </c>
    </row>
    <row r="29" spans="1:13" ht="38.25">
      <c r="A29" s="34">
        <v>22</v>
      </c>
      <c r="B29" s="141" t="s">
        <v>155</v>
      </c>
      <c r="C29" s="36" t="s">
        <v>37</v>
      </c>
      <c r="D29" s="36">
        <v>40</v>
      </c>
      <c r="E29" s="36"/>
      <c r="F29" s="37"/>
      <c r="G29" s="38"/>
      <c r="H29" s="38"/>
      <c r="I29" s="39"/>
      <c r="J29" s="38"/>
      <c r="K29" s="34"/>
    </row>
    <row r="30" spans="1:13" ht="122.25" customHeight="1">
      <c r="A30" s="34">
        <v>23</v>
      </c>
      <c r="B30" s="142" t="s">
        <v>230</v>
      </c>
      <c r="C30" s="36" t="s">
        <v>37</v>
      </c>
      <c r="D30" s="41">
        <v>80000</v>
      </c>
      <c r="E30" s="36"/>
      <c r="F30" s="87"/>
      <c r="G30" s="38"/>
      <c r="H30" s="38"/>
      <c r="I30" s="39"/>
      <c r="J30" s="38"/>
      <c r="K30" s="34"/>
    </row>
    <row r="31" spans="1:13" ht="39" thickBot="1">
      <c r="A31" s="34">
        <v>24</v>
      </c>
      <c r="B31" s="142" t="s">
        <v>156</v>
      </c>
      <c r="C31" s="36" t="s">
        <v>37</v>
      </c>
      <c r="D31" s="36">
        <v>40</v>
      </c>
      <c r="E31" s="36"/>
      <c r="F31" s="37"/>
      <c r="G31" s="38"/>
      <c r="H31" s="43"/>
      <c r="I31" s="39"/>
      <c r="J31" s="43"/>
      <c r="K31" s="34"/>
    </row>
    <row r="32" spans="1:13" ht="15.75" thickBot="1">
      <c r="A32" s="10"/>
      <c r="B32" s="73" t="s">
        <v>34</v>
      </c>
      <c r="C32" s="10"/>
      <c r="D32" s="10"/>
      <c r="E32" s="10"/>
      <c r="F32" s="10"/>
      <c r="G32" s="10"/>
      <c r="H32" s="125">
        <f>SUM(H7:H31)</f>
        <v>0</v>
      </c>
      <c r="I32" s="10"/>
      <c r="J32" s="125">
        <f t="shared" ref="J32" si="0">H32*1.08</f>
        <v>0</v>
      </c>
      <c r="K32" s="10"/>
    </row>
    <row r="33" spans="1:1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143" t="s">
        <v>324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68" t="s">
        <v>345</v>
      </c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66" t="s">
        <v>232</v>
      </c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66" t="s">
        <v>233</v>
      </c>
      <c r="C37" s="10"/>
      <c r="D37" s="10"/>
      <c r="E37" s="10"/>
      <c r="F37" s="10"/>
      <c r="G37" s="10"/>
      <c r="H37" s="10"/>
      <c r="I37" s="10"/>
      <c r="J37" s="10"/>
      <c r="K37" s="10"/>
    </row>
    <row r="38" spans="1:11">
      <c r="A38" s="10"/>
      <c r="B38" s="66" t="s">
        <v>347</v>
      </c>
      <c r="C38" s="10"/>
      <c r="D38" s="10"/>
      <c r="E38" s="10"/>
      <c r="F38" s="10"/>
      <c r="G38" s="10"/>
      <c r="H38" s="10"/>
      <c r="I38" s="10"/>
      <c r="J38" s="10"/>
      <c r="K38" s="10"/>
    </row>
    <row r="39" spans="1:11">
      <c r="A39" s="10"/>
      <c r="B39" s="66" t="s">
        <v>234</v>
      </c>
      <c r="C39" s="10"/>
      <c r="D39" s="10"/>
      <c r="E39" s="10"/>
      <c r="F39" s="10"/>
      <c r="G39" s="10"/>
      <c r="H39" s="10"/>
      <c r="I39" s="10"/>
      <c r="J39" s="10"/>
      <c r="K39" s="10"/>
    </row>
    <row r="40" spans="1:11">
      <c r="A40" s="10"/>
      <c r="B40" s="66" t="s">
        <v>328</v>
      </c>
      <c r="C40" s="10"/>
      <c r="D40" s="10"/>
      <c r="E40" s="10"/>
      <c r="F40" s="10"/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1:11">
      <c r="A43" s="10"/>
      <c r="B43" s="66" t="s">
        <v>235</v>
      </c>
      <c r="C43" s="10"/>
      <c r="D43" s="10"/>
      <c r="E43" s="10"/>
      <c r="F43" s="10"/>
      <c r="G43" s="10"/>
      <c r="H43" s="10"/>
      <c r="I43" s="10"/>
      <c r="J43" s="10"/>
      <c r="K43" s="10"/>
    </row>
    <row r="44" spans="1:11">
      <c r="A44" s="10"/>
      <c r="B44" s="66" t="s">
        <v>347</v>
      </c>
      <c r="C44" s="10"/>
      <c r="D44" s="10"/>
      <c r="E44" s="10"/>
      <c r="F44" s="10"/>
      <c r="G44" s="10"/>
      <c r="H44" s="10"/>
      <c r="I44" s="10"/>
      <c r="J44" s="10"/>
      <c r="K44" s="10"/>
    </row>
    <row r="45" spans="1:11">
      <c r="A45" s="10"/>
      <c r="B45" s="66" t="s">
        <v>234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0"/>
      <c r="B46" s="66" t="s">
        <v>236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1:1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>
      <c r="A49" s="10"/>
      <c r="B49" s="10"/>
      <c r="C49" s="10"/>
      <c r="D49" s="10"/>
      <c r="E49" s="67" t="s">
        <v>319</v>
      </c>
      <c r="F49" s="10"/>
      <c r="G49" s="10"/>
      <c r="H49" s="10"/>
      <c r="I49" s="10"/>
      <c r="J49" s="10"/>
      <c r="K49" s="10"/>
    </row>
    <row r="50" spans="1:11">
      <c r="A50" s="10"/>
      <c r="B50" s="10"/>
      <c r="C50" s="10"/>
      <c r="D50" s="10"/>
      <c r="E50" s="67" t="s">
        <v>320</v>
      </c>
      <c r="F50" s="10"/>
      <c r="G50" s="10"/>
      <c r="H50" s="10"/>
      <c r="I50" s="10"/>
      <c r="J50" s="10"/>
      <c r="K50" s="10"/>
    </row>
    <row r="51" spans="1:11">
      <c r="A51" s="10"/>
      <c r="B51" s="10"/>
      <c r="C51" s="10"/>
      <c r="D51" s="10"/>
      <c r="E51" s="67" t="s">
        <v>321</v>
      </c>
      <c r="F51" s="10"/>
      <c r="G51" s="10"/>
      <c r="H51" s="10"/>
      <c r="I51" s="10"/>
      <c r="J51" s="10"/>
      <c r="K51" s="10"/>
    </row>
    <row r="52" spans="1:11">
      <c r="A52" s="10"/>
      <c r="B52" s="10"/>
      <c r="C52" s="10"/>
      <c r="D52" s="10"/>
      <c r="E52" s="67" t="s">
        <v>322</v>
      </c>
      <c r="F52" s="10"/>
      <c r="G52" s="10"/>
      <c r="H52" s="10"/>
      <c r="I52" s="10"/>
      <c r="J52" s="10"/>
      <c r="K52" s="10"/>
    </row>
    <row r="53" spans="1:11">
      <c r="A53" s="10"/>
      <c r="B53" s="10"/>
      <c r="C53" s="10"/>
      <c r="D53" s="10"/>
      <c r="E53" s="67" t="s">
        <v>321</v>
      </c>
      <c r="F53" s="10"/>
      <c r="G53" s="10"/>
      <c r="H53" s="10"/>
      <c r="I53" s="10"/>
      <c r="J53" s="10"/>
      <c r="K53" s="10"/>
    </row>
    <row r="54" spans="1:11">
      <c r="A54" s="10"/>
      <c r="B54" s="10"/>
      <c r="C54" s="10"/>
      <c r="D54" s="10"/>
      <c r="E54" s="67" t="s">
        <v>323</v>
      </c>
      <c r="F54" s="10"/>
      <c r="G54" s="10"/>
      <c r="H54" s="10"/>
      <c r="I54" s="10"/>
      <c r="J54" s="10"/>
      <c r="K54" s="10"/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74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49" workbookViewId="0">
      <selection activeCell="B7" sqref="B7"/>
    </sheetView>
  </sheetViews>
  <sheetFormatPr defaultRowHeight="15"/>
  <cols>
    <col min="1" max="1" width="5.42578125" customWidth="1"/>
    <col min="2" max="2" width="44.42578125" customWidth="1"/>
    <col min="8" max="8" width="12.42578125" customWidth="1"/>
    <col min="9" max="9" width="7.140625" customWidth="1"/>
    <col min="10" max="10" width="12.28515625" bestFit="1" customWidth="1"/>
    <col min="11" max="11" width="14.5703125" customWidth="1"/>
  </cols>
  <sheetData>
    <row r="1" spans="1:12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2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2">
      <c r="A3" s="119"/>
      <c r="B3" s="222" t="s">
        <v>283</v>
      </c>
      <c r="C3" s="222"/>
      <c r="D3" s="222"/>
      <c r="E3" s="222"/>
      <c r="F3" s="222"/>
      <c r="G3" s="222"/>
      <c r="H3" s="222"/>
      <c r="I3" s="222"/>
      <c r="J3" s="119"/>
      <c r="K3" s="119"/>
    </row>
    <row r="4" spans="1:12">
      <c r="A4" s="230" t="s">
        <v>340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</row>
    <row r="5" spans="1:12" ht="90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310</v>
      </c>
      <c r="L5" s="10"/>
    </row>
    <row r="6" spans="1:12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  <c r="L6" s="10"/>
    </row>
    <row r="7" spans="1:12" ht="127.5">
      <c r="A7" s="34">
        <v>1</v>
      </c>
      <c r="B7" s="144" t="s">
        <v>274</v>
      </c>
      <c r="C7" s="37" t="s">
        <v>37</v>
      </c>
      <c r="D7" s="37">
        <v>800</v>
      </c>
      <c r="E7" s="36"/>
      <c r="F7" s="36"/>
      <c r="G7" s="36"/>
      <c r="H7" s="38"/>
      <c r="I7" s="39"/>
      <c r="J7" s="36"/>
      <c r="K7" s="34"/>
      <c r="L7" s="10"/>
    </row>
    <row r="8" spans="1:12" ht="89.25">
      <c r="A8" s="34">
        <v>2</v>
      </c>
      <c r="B8" s="145" t="s">
        <v>275</v>
      </c>
      <c r="C8" s="37" t="s">
        <v>186</v>
      </c>
      <c r="D8" s="37">
        <v>100</v>
      </c>
      <c r="E8" s="36"/>
      <c r="F8" s="36"/>
      <c r="G8" s="36"/>
      <c r="H8" s="38"/>
      <c r="I8" s="39"/>
      <c r="J8" s="36"/>
      <c r="K8" s="34"/>
      <c r="L8" s="10"/>
    </row>
    <row r="9" spans="1:12" ht="102">
      <c r="A9" s="34">
        <v>3</v>
      </c>
      <c r="B9" s="145" t="s">
        <v>276</v>
      </c>
      <c r="C9" s="37" t="s">
        <v>186</v>
      </c>
      <c r="D9" s="37">
        <v>100</v>
      </c>
      <c r="E9" s="36"/>
      <c r="F9" s="36"/>
      <c r="G9" s="36"/>
      <c r="H9" s="38"/>
      <c r="I9" s="39"/>
      <c r="J9" s="36"/>
      <c r="K9" s="34"/>
      <c r="L9" s="10"/>
    </row>
    <row r="10" spans="1:12" ht="76.5">
      <c r="A10" s="34">
        <v>4</v>
      </c>
      <c r="B10" s="145" t="s">
        <v>277</v>
      </c>
      <c r="C10" s="37" t="s">
        <v>186</v>
      </c>
      <c r="D10" s="37">
        <v>100</v>
      </c>
      <c r="E10" s="36"/>
      <c r="F10" s="36"/>
      <c r="G10" s="36"/>
      <c r="H10" s="38"/>
      <c r="I10" s="39"/>
      <c r="J10" s="36"/>
      <c r="K10" s="34"/>
      <c r="L10" s="10"/>
    </row>
    <row r="11" spans="1:12" ht="102">
      <c r="A11" s="34">
        <v>5</v>
      </c>
      <c r="B11" s="145" t="s">
        <v>157</v>
      </c>
      <c r="C11" s="37" t="s">
        <v>37</v>
      </c>
      <c r="D11" s="37">
        <v>100</v>
      </c>
      <c r="E11" s="36"/>
      <c r="F11" s="36"/>
      <c r="G11" s="36"/>
      <c r="H11" s="38"/>
      <c r="I11" s="39"/>
      <c r="J11" s="36"/>
      <c r="K11" s="34"/>
      <c r="L11" s="10"/>
    </row>
    <row r="12" spans="1:12" ht="51.75">
      <c r="A12" s="34">
        <v>6</v>
      </c>
      <c r="B12" s="146" t="s">
        <v>350</v>
      </c>
      <c r="C12" s="37" t="s">
        <v>37</v>
      </c>
      <c r="D12" s="37">
        <v>100</v>
      </c>
      <c r="E12" s="36"/>
      <c r="F12" s="36"/>
      <c r="G12" s="36"/>
      <c r="H12" s="38"/>
      <c r="I12" s="39"/>
      <c r="J12" s="36"/>
      <c r="K12" s="34"/>
      <c r="L12" s="10"/>
    </row>
    <row r="13" spans="1:12" ht="38.25">
      <c r="A13" s="34">
        <v>7</v>
      </c>
      <c r="B13" s="145" t="s">
        <v>158</v>
      </c>
      <c r="C13" s="37" t="s">
        <v>37</v>
      </c>
      <c r="D13" s="37">
        <v>100</v>
      </c>
      <c r="E13" s="36"/>
      <c r="F13" s="36"/>
      <c r="G13" s="36"/>
      <c r="H13" s="38"/>
      <c r="I13" s="39"/>
      <c r="J13" s="36"/>
      <c r="K13" s="34"/>
      <c r="L13" s="10"/>
    </row>
    <row r="14" spans="1:12" ht="38.25">
      <c r="A14" s="34">
        <v>8</v>
      </c>
      <c r="B14" s="147" t="s">
        <v>159</v>
      </c>
      <c r="C14" s="37" t="s">
        <v>37</v>
      </c>
      <c r="D14" s="37">
        <v>250</v>
      </c>
      <c r="E14" s="36"/>
      <c r="F14" s="36"/>
      <c r="G14" s="36"/>
      <c r="H14" s="38"/>
      <c r="I14" s="39"/>
      <c r="J14" s="36"/>
      <c r="K14" s="34"/>
      <c r="L14" s="10"/>
    </row>
    <row r="15" spans="1:12" ht="51.75">
      <c r="A15" s="34">
        <v>9</v>
      </c>
      <c r="B15" s="146" t="s">
        <v>160</v>
      </c>
      <c r="C15" s="37" t="s">
        <v>37</v>
      </c>
      <c r="D15" s="37">
        <v>350</v>
      </c>
      <c r="E15" s="36"/>
      <c r="F15" s="36"/>
      <c r="G15" s="36"/>
      <c r="H15" s="38"/>
      <c r="I15" s="39"/>
      <c r="J15" s="36"/>
      <c r="K15" s="34"/>
      <c r="L15" s="10"/>
    </row>
    <row r="16" spans="1:12" ht="56.25" customHeight="1">
      <c r="A16" s="34">
        <v>10</v>
      </c>
      <c r="B16" s="148" t="s">
        <v>351</v>
      </c>
      <c r="C16" s="37" t="s">
        <v>37</v>
      </c>
      <c r="D16" s="37">
        <v>100</v>
      </c>
      <c r="E16" s="36"/>
      <c r="F16" s="36"/>
      <c r="G16" s="36"/>
      <c r="H16" s="38"/>
      <c r="I16" s="39"/>
      <c r="J16" s="36"/>
      <c r="K16" s="34"/>
      <c r="L16" s="10"/>
    </row>
    <row r="17" spans="1:12" ht="127.5">
      <c r="A17" s="34">
        <v>11</v>
      </c>
      <c r="B17" s="55" t="s">
        <v>161</v>
      </c>
      <c r="C17" s="37" t="s">
        <v>37</v>
      </c>
      <c r="D17" s="87">
        <v>1200</v>
      </c>
      <c r="E17" s="36"/>
      <c r="F17" s="41"/>
      <c r="G17" s="36"/>
      <c r="H17" s="38"/>
      <c r="I17" s="39"/>
      <c r="J17" s="36"/>
      <c r="K17" s="34"/>
      <c r="L17" s="10"/>
    </row>
    <row r="18" spans="1:12" ht="165.75">
      <c r="A18" s="34">
        <v>12</v>
      </c>
      <c r="B18" s="55" t="s">
        <v>187</v>
      </c>
      <c r="C18" s="37" t="s">
        <v>37</v>
      </c>
      <c r="D18" s="87">
        <v>1000</v>
      </c>
      <c r="E18" s="36"/>
      <c r="F18" s="41"/>
      <c r="G18" s="36"/>
      <c r="H18" s="38"/>
      <c r="I18" s="39"/>
      <c r="J18" s="36"/>
      <c r="K18" s="34"/>
      <c r="L18" s="10"/>
    </row>
    <row r="19" spans="1:12" ht="38.25">
      <c r="A19" s="34">
        <v>13</v>
      </c>
      <c r="B19" s="149" t="s">
        <v>352</v>
      </c>
      <c r="C19" s="37" t="s">
        <v>37</v>
      </c>
      <c r="D19" s="37">
        <v>200</v>
      </c>
      <c r="E19" s="36"/>
      <c r="F19" s="36"/>
      <c r="G19" s="36"/>
      <c r="H19" s="38"/>
      <c r="I19" s="39"/>
      <c r="J19" s="36"/>
      <c r="K19" s="34"/>
      <c r="L19" s="10"/>
    </row>
    <row r="20" spans="1:12" ht="38.25">
      <c r="A20" s="34">
        <v>14</v>
      </c>
      <c r="B20" s="145" t="s">
        <v>162</v>
      </c>
      <c r="C20" s="37" t="s">
        <v>37</v>
      </c>
      <c r="D20" s="37">
        <v>450</v>
      </c>
      <c r="E20" s="36"/>
      <c r="F20" s="36"/>
      <c r="G20" s="36"/>
      <c r="H20" s="38"/>
      <c r="I20" s="39"/>
      <c r="J20" s="36"/>
      <c r="K20" s="34"/>
      <c r="L20" s="10"/>
    </row>
    <row r="21" spans="1:12" ht="153">
      <c r="A21" s="34">
        <v>15</v>
      </c>
      <c r="B21" s="145" t="s">
        <v>163</v>
      </c>
      <c r="C21" s="37" t="s">
        <v>37</v>
      </c>
      <c r="D21" s="37">
        <v>100</v>
      </c>
      <c r="E21" s="36"/>
      <c r="F21" s="36"/>
      <c r="G21" s="36"/>
      <c r="H21" s="38"/>
      <c r="I21" s="39"/>
      <c r="J21" s="36"/>
      <c r="K21" s="34"/>
      <c r="L21" s="10"/>
    </row>
    <row r="22" spans="1:12" ht="153">
      <c r="A22" s="34">
        <v>16</v>
      </c>
      <c r="B22" s="145" t="s">
        <v>164</v>
      </c>
      <c r="C22" s="37" t="s">
        <v>37</v>
      </c>
      <c r="D22" s="37">
        <v>100</v>
      </c>
      <c r="E22" s="36"/>
      <c r="F22" s="36"/>
      <c r="G22" s="36"/>
      <c r="H22" s="38"/>
      <c r="I22" s="39"/>
      <c r="J22" s="36"/>
      <c r="K22" s="34"/>
      <c r="L22" s="10"/>
    </row>
    <row r="23" spans="1:12" ht="153">
      <c r="A23" s="34">
        <v>17</v>
      </c>
      <c r="B23" s="145" t="s">
        <v>165</v>
      </c>
      <c r="C23" s="37" t="s">
        <v>37</v>
      </c>
      <c r="D23" s="37">
        <v>100</v>
      </c>
      <c r="E23" s="36"/>
      <c r="F23" s="36"/>
      <c r="G23" s="36"/>
      <c r="H23" s="38"/>
      <c r="I23" s="39"/>
      <c r="J23" s="36"/>
      <c r="K23" s="34"/>
      <c r="L23" s="10"/>
    </row>
    <row r="24" spans="1:12" ht="51">
      <c r="A24" s="34">
        <v>18</v>
      </c>
      <c r="B24" s="149" t="s">
        <v>353</v>
      </c>
      <c r="C24" s="37" t="s">
        <v>37</v>
      </c>
      <c r="D24" s="37">
        <v>300</v>
      </c>
      <c r="E24" s="36"/>
      <c r="F24" s="36"/>
      <c r="G24" s="36"/>
      <c r="H24" s="38"/>
      <c r="I24" s="39"/>
      <c r="J24" s="36"/>
      <c r="K24" s="34"/>
      <c r="L24" s="10"/>
    </row>
    <row r="25" spans="1:12" ht="63.75">
      <c r="A25" s="34">
        <v>19</v>
      </c>
      <c r="B25" s="149" t="s">
        <v>354</v>
      </c>
      <c r="C25" s="37" t="s">
        <v>37</v>
      </c>
      <c r="D25" s="37">
        <v>300</v>
      </c>
      <c r="E25" s="36"/>
      <c r="F25" s="36"/>
      <c r="G25" s="36"/>
      <c r="H25" s="38"/>
      <c r="I25" s="39"/>
      <c r="J25" s="36"/>
      <c r="K25" s="34"/>
      <c r="L25" s="10"/>
    </row>
    <row r="26" spans="1:12" ht="63.75">
      <c r="A26" s="34">
        <v>20</v>
      </c>
      <c r="B26" s="149" t="s">
        <v>355</v>
      </c>
      <c r="C26" s="37" t="s">
        <v>37</v>
      </c>
      <c r="D26" s="87">
        <v>1000</v>
      </c>
      <c r="E26" s="36"/>
      <c r="F26" s="41"/>
      <c r="G26" s="36"/>
      <c r="H26" s="38"/>
      <c r="I26" s="39"/>
      <c r="J26" s="36"/>
      <c r="K26" s="34"/>
      <c r="L26" s="10"/>
    </row>
    <row r="27" spans="1:12" ht="25.5">
      <c r="A27" s="34">
        <v>21</v>
      </c>
      <c r="B27" s="149" t="s">
        <v>356</v>
      </c>
      <c r="C27" s="37" t="s">
        <v>37</v>
      </c>
      <c r="D27" s="37">
        <v>10</v>
      </c>
      <c r="E27" s="36"/>
      <c r="F27" s="36"/>
      <c r="G27" s="36"/>
      <c r="H27" s="38"/>
      <c r="I27" s="39"/>
      <c r="J27" s="36"/>
      <c r="K27" s="34"/>
      <c r="L27" s="10"/>
    </row>
    <row r="28" spans="1:12" ht="25.5">
      <c r="A28" s="34">
        <v>22</v>
      </c>
      <c r="B28" s="149" t="s">
        <v>166</v>
      </c>
      <c r="C28" s="37" t="s">
        <v>37</v>
      </c>
      <c r="D28" s="37">
        <v>50</v>
      </c>
      <c r="E28" s="36"/>
      <c r="F28" s="36"/>
      <c r="G28" s="36"/>
      <c r="H28" s="38"/>
      <c r="I28" s="39"/>
      <c r="J28" s="36"/>
      <c r="K28" s="34"/>
      <c r="L28" s="10"/>
    </row>
    <row r="29" spans="1:12" ht="25.5">
      <c r="A29" s="34">
        <v>23</v>
      </c>
      <c r="B29" s="149" t="s">
        <v>167</v>
      </c>
      <c r="C29" s="37" t="s">
        <v>37</v>
      </c>
      <c r="D29" s="37">
        <v>15</v>
      </c>
      <c r="E29" s="36"/>
      <c r="F29" s="36"/>
      <c r="G29" s="36"/>
      <c r="H29" s="38"/>
      <c r="I29" s="39"/>
      <c r="J29" s="36"/>
      <c r="K29" s="34"/>
      <c r="L29" s="10"/>
    </row>
    <row r="30" spans="1:12" ht="25.5">
      <c r="A30" s="34">
        <v>24</v>
      </c>
      <c r="B30" s="149" t="s">
        <v>168</v>
      </c>
      <c r="C30" s="37" t="s">
        <v>37</v>
      </c>
      <c r="D30" s="37">
        <v>30</v>
      </c>
      <c r="E30" s="36"/>
      <c r="F30" s="36"/>
      <c r="G30" s="36"/>
      <c r="H30" s="38"/>
      <c r="I30" s="39"/>
      <c r="J30" s="36"/>
      <c r="K30" s="34"/>
      <c r="L30" s="10"/>
    </row>
    <row r="31" spans="1:12" ht="25.5">
      <c r="A31" s="34">
        <v>25</v>
      </c>
      <c r="B31" s="149" t="s">
        <v>169</v>
      </c>
      <c r="C31" s="37" t="s">
        <v>37</v>
      </c>
      <c r="D31" s="37">
        <v>20</v>
      </c>
      <c r="E31" s="36"/>
      <c r="F31" s="36"/>
      <c r="G31" s="36"/>
      <c r="H31" s="38"/>
      <c r="I31" s="39"/>
      <c r="J31" s="36"/>
      <c r="K31" s="34"/>
      <c r="L31" s="10"/>
    </row>
    <row r="32" spans="1:12" ht="25.5">
      <c r="A32" s="34">
        <v>26</v>
      </c>
      <c r="B32" s="149" t="s">
        <v>170</v>
      </c>
      <c r="C32" s="37" t="s">
        <v>37</v>
      </c>
      <c r="D32" s="37">
        <v>20</v>
      </c>
      <c r="E32" s="36"/>
      <c r="F32" s="36"/>
      <c r="G32" s="36"/>
      <c r="H32" s="38"/>
      <c r="I32" s="39"/>
      <c r="J32" s="36"/>
      <c r="K32" s="34"/>
      <c r="L32" s="10"/>
    </row>
    <row r="33" spans="1:12" ht="25.5">
      <c r="A33" s="34">
        <v>27</v>
      </c>
      <c r="B33" s="149" t="s">
        <v>171</v>
      </c>
      <c r="C33" s="37" t="s">
        <v>37</v>
      </c>
      <c r="D33" s="37">
        <v>5</v>
      </c>
      <c r="E33" s="36"/>
      <c r="F33" s="36"/>
      <c r="G33" s="36"/>
      <c r="H33" s="38"/>
      <c r="I33" s="39"/>
      <c r="J33" s="36"/>
      <c r="K33" s="34"/>
      <c r="L33" s="10"/>
    </row>
    <row r="34" spans="1:12" ht="25.5">
      <c r="A34" s="34">
        <v>28</v>
      </c>
      <c r="B34" s="149" t="s">
        <v>172</v>
      </c>
      <c r="C34" s="37" t="s">
        <v>37</v>
      </c>
      <c r="D34" s="37">
        <v>5</v>
      </c>
      <c r="E34" s="36"/>
      <c r="F34" s="36"/>
      <c r="G34" s="36"/>
      <c r="H34" s="38"/>
      <c r="I34" s="39"/>
      <c r="J34" s="36"/>
      <c r="K34" s="34"/>
      <c r="L34" s="10"/>
    </row>
    <row r="35" spans="1:12" ht="51">
      <c r="A35" s="34">
        <v>29</v>
      </c>
      <c r="B35" s="149" t="s">
        <v>173</v>
      </c>
      <c r="C35" s="37" t="s">
        <v>37</v>
      </c>
      <c r="D35" s="37">
        <v>20</v>
      </c>
      <c r="E35" s="36"/>
      <c r="F35" s="36"/>
      <c r="G35" s="36"/>
      <c r="H35" s="38"/>
      <c r="I35" s="39"/>
      <c r="J35" s="36"/>
      <c r="K35" s="34"/>
      <c r="L35" s="10"/>
    </row>
    <row r="36" spans="1:12" ht="51">
      <c r="A36" s="34">
        <v>30</v>
      </c>
      <c r="B36" s="149" t="s">
        <v>174</v>
      </c>
      <c r="C36" s="36" t="s">
        <v>37</v>
      </c>
      <c r="D36" s="37">
        <v>20</v>
      </c>
      <c r="E36" s="36"/>
      <c r="F36" s="36"/>
      <c r="G36" s="36"/>
      <c r="H36" s="38"/>
      <c r="I36" s="39"/>
      <c r="J36" s="36"/>
      <c r="K36" s="34"/>
      <c r="L36" s="10"/>
    </row>
    <row r="37" spans="1:12" ht="51">
      <c r="A37" s="34">
        <v>31</v>
      </c>
      <c r="B37" s="149" t="s">
        <v>175</v>
      </c>
      <c r="C37" s="36" t="s">
        <v>37</v>
      </c>
      <c r="D37" s="37">
        <v>20</v>
      </c>
      <c r="E37" s="36"/>
      <c r="F37" s="36"/>
      <c r="G37" s="36"/>
      <c r="H37" s="38"/>
      <c r="I37" s="39"/>
      <c r="J37" s="36"/>
      <c r="K37" s="34"/>
      <c r="L37" s="10"/>
    </row>
    <row r="38" spans="1:12" ht="25.5">
      <c r="A38" s="34">
        <v>32</v>
      </c>
      <c r="B38" s="149" t="s">
        <v>357</v>
      </c>
      <c r="C38" s="36" t="s">
        <v>37</v>
      </c>
      <c r="D38" s="37">
        <v>10</v>
      </c>
      <c r="E38" s="36"/>
      <c r="F38" s="36"/>
      <c r="G38" s="36"/>
      <c r="H38" s="38"/>
      <c r="I38" s="39"/>
      <c r="J38" s="36"/>
      <c r="K38" s="34"/>
      <c r="L38" s="10"/>
    </row>
    <row r="39" spans="1:12" ht="25.5">
      <c r="A39" s="34">
        <v>33</v>
      </c>
      <c r="B39" s="149" t="s">
        <v>358</v>
      </c>
      <c r="C39" s="36" t="s">
        <v>37</v>
      </c>
      <c r="D39" s="37">
        <v>20</v>
      </c>
      <c r="E39" s="36"/>
      <c r="F39" s="36"/>
      <c r="G39" s="36"/>
      <c r="H39" s="38"/>
      <c r="I39" s="39"/>
      <c r="J39" s="36"/>
      <c r="K39" s="34"/>
      <c r="L39" s="10"/>
    </row>
    <row r="40" spans="1:12" ht="25.5">
      <c r="A40" s="34">
        <v>34</v>
      </c>
      <c r="B40" s="149" t="s">
        <v>359</v>
      </c>
      <c r="C40" s="36" t="s">
        <v>37</v>
      </c>
      <c r="D40" s="37">
        <v>20</v>
      </c>
      <c r="E40" s="36"/>
      <c r="F40" s="36"/>
      <c r="G40" s="36"/>
      <c r="H40" s="38"/>
      <c r="I40" s="39"/>
      <c r="J40" s="36"/>
      <c r="K40" s="34"/>
      <c r="L40" s="10"/>
    </row>
    <row r="41" spans="1:12">
      <c r="A41" s="34">
        <v>35</v>
      </c>
      <c r="B41" s="149" t="s">
        <v>176</v>
      </c>
      <c r="C41" s="36" t="s">
        <v>37</v>
      </c>
      <c r="D41" s="37">
        <v>3</v>
      </c>
      <c r="E41" s="36"/>
      <c r="F41" s="36"/>
      <c r="G41" s="36"/>
      <c r="H41" s="38"/>
      <c r="I41" s="39"/>
      <c r="J41" s="36"/>
      <c r="K41" s="34"/>
      <c r="L41" s="10"/>
    </row>
    <row r="42" spans="1:12" ht="25.5">
      <c r="A42" s="34">
        <v>36</v>
      </c>
      <c r="B42" s="149" t="s">
        <v>177</v>
      </c>
      <c r="C42" s="36" t="s">
        <v>37</v>
      </c>
      <c r="D42" s="37">
        <v>500</v>
      </c>
      <c r="E42" s="36"/>
      <c r="F42" s="36"/>
      <c r="G42" s="36"/>
      <c r="H42" s="38"/>
      <c r="I42" s="39"/>
      <c r="J42" s="36"/>
      <c r="K42" s="34"/>
      <c r="L42" s="10"/>
    </row>
    <row r="43" spans="1:12" ht="25.5">
      <c r="A43" s="34">
        <v>37</v>
      </c>
      <c r="B43" s="149" t="s">
        <v>360</v>
      </c>
      <c r="C43" s="36" t="s">
        <v>37</v>
      </c>
      <c r="D43" s="37">
        <v>250</v>
      </c>
      <c r="E43" s="36"/>
      <c r="F43" s="36"/>
      <c r="G43" s="36"/>
      <c r="H43" s="38"/>
      <c r="I43" s="39"/>
      <c r="J43" s="36"/>
      <c r="K43" s="34"/>
      <c r="L43" s="10"/>
    </row>
    <row r="44" spans="1:12">
      <c r="A44" s="34">
        <v>38</v>
      </c>
      <c r="B44" s="149" t="s">
        <v>178</v>
      </c>
      <c r="C44" s="36" t="s">
        <v>37</v>
      </c>
      <c r="D44" s="37">
        <v>3</v>
      </c>
      <c r="E44" s="36"/>
      <c r="F44" s="36"/>
      <c r="G44" s="36"/>
      <c r="H44" s="38"/>
      <c r="I44" s="39"/>
      <c r="J44" s="36"/>
      <c r="K44" s="34"/>
      <c r="L44" s="10"/>
    </row>
    <row r="45" spans="1:12">
      <c r="A45" s="34">
        <v>39</v>
      </c>
      <c r="B45" s="149" t="s">
        <v>179</v>
      </c>
      <c r="C45" s="36" t="s">
        <v>37</v>
      </c>
      <c r="D45" s="37">
        <v>200</v>
      </c>
      <c r="E45" s="36"/>
      <c r="F45" s="36"/>
      <c r="G45" s="36"/>
      <c r="H45" s="38"/>
      <c r="I45" s="39"/>
      <c r="J45" s="36"/>
      <c r="K45" s="34"/>
      <c r="L45" s="10"/>
    </row>
    <row r="46" spans="1:12">
      <c r="A46" s="34">
        <v>40</v>
      </c>
      <c r="B46" s="150" t="s">
        <v>180</v>
      </c>
      <c r="C46" s="36" t="s">
        <v>37</v>
      </c>
      <c r="D46" s="37">
        <v>40</v>
      </c>
      <c r="E46" s="36"/>
      <c r="F46" s="36"/>
      <c r="G46" s="36"/>
      <c r="H46" s="38"/>
      <c r="I46" s="39"/>
      <c r="J46" s="36"/>
      <c r="K46" s="34"/>
      <c r="L46" s="10"/>
    </row>
    <row r="47" spans="1:12">
      <c r="A47" s="34">
        <v>41</v>
      </c>
      <c r="B47" s="149" t="s">
        <v>181</v>
      </c>
      <c r="C47" s="36" t="s">
        <v>37</v>
      </c>
      <c r="D47" s="37">
        <v>3</v>
      </c>
      <c r="E47" s="36"/>
      <c r="F47" s="36"/>
      <c r="G47" s="36"/>
      <c r="H47" s="38"/>
      <c r="I47" s="39"/>
      <c r="J47" s="36"/>
      <c r="K47" s="34"/>
      <c r="L47" s="10"/>
    </row>
    <row r="48" spans="1:12">
      <c r="A48" s="34">
        <v>42</v>
      </c>
      <c r="B48" s="149" t="s">
        <v>182</v>
      </c>
      <c r="C48" s="36" t="s">
        <v>37</v>
      </c>
      <c r="D48" s="37">
        <v>5</v>
      </c>
      <c r="E48" s="36"/>
      <c r="F48" s="36"/>
      <c r="G48" s="36"/>
      <c r="H48" s="38"/>
      <c r="I48" s="39"/>
      <c r="J48" s="36"/>
      <c r="K48" s="34"/>
      <c r="L48" s="10"/>
    </row>
    <row r="49" spans="1:12">
      <c r="A49" s="34">
        <v>43</v>
      </c>
      <c r="B49" s="149" t="s">
        <v>183</v>
      </c>
      <c r="C49" s="36" t="s">
        <v>37</v>
      </c>
      <c r="D49" s="37">
        <v>10</v>
      </c>
      <c r="E49" s="36"/>
      <c r="F49" s="36"/>
      <c r="G49" s="36"/>
      <c r="H49" s="38"/>
      <c r="I49" s="39"/>
      <c r="J49" s="36"/>
      <c r="K49" s="34"/>
      <c r="L49" s="10"/>
    </row>
    <row r="50" spans="1:12" ht="25.5">
      <c r="A50" s="34">
        <v>44</v>
      </c>
      <c r="B50" s="149" t="s">
        <v>184</v>
      </c>
      <c r="C50" s="36" t="s">
        <v>37</v>
      </c>
      <c r="D50" s="37">
        <v>10</v>
      </c>
      <c r="E50" s="36"/>
      <c r="F50" s="36"/>
      <c r="G50" s="36"/>
      <c r="H50" s="38"/>
      <c r="I50" s="39"/>
      <c r="J50" s="36"/>
      <c r="K50" s="34"/>
      <c r="L50" s="10"/>
    </row>
    <row r="51" spans="1:12" ht="39" thickBot="1">
      <c r="A51" s="34">
        <v>45</v>
      </c>
      <c r="B51" s="151" t="s">
        <v>185</v>
      </c>
      <c r="C51" s="36" t="s">
        <v>37</v>
      </c>
      <c r="D51" s="37">
        <v>600</v>
      </c>
      <c r="E51" s="36"/>
      <c r="F51" s="36"/>
      <c r="G51" s="36"/>
      <c r="H51" s="43"/>
      <c r="I51" s="39"/>
      <c r="J51" s="137"/>
      <c r="K51" s="34"/>
      <c r="L51" s="10"/>
    </row>
    <row r="52" spans="1:12" ht="15.75" thickBot="1">
      <c r="A52" s="10"/>
      <c r="B52" s="152" t="s">
        <v>61</v>
      </c>
      <c r="C52" s="10"/>
      <c r="D52" s="10"/>
      <c r="E52" s="10"/>
      <c r="F52" s="10"/>
      <c r="G52" s="10"/>
      <c r="H52" s="125"/>
      <c r="I52" s="10"/>
      <c r="J52" s="125">
        <f>SUM(J7:J51)</f>
        <v>0</v>
      </c>
      <c r="K52" s="10"/>
      <c r="L52" s="10"/>
    </row>
    <row r="53" spans="1:1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>
      <c r="A54" s="10"/>
      <c r="B54" s="68" t="s">
        <v>324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1:12">
      <c r="B55" s="68" t="s">
        <v>345</v>
      </c>
    </row>
    <row r="56" spans="1:12">
      <c r="B56" s="3" t="s">
        <v>232</v>
      </c>
    </row>
    <row r="57" spans="1:12">
      <c r="B57" s="3" t="s">
        <v>233</v>
      </c>
    </row>
    <row r="58" spans="1:12">
      <c r="B58" s="3" t="s">
        <v>347</v>
      </c>
    </row>
    <row r="59" spans="1:12">
      <c r="B59" s="3" t="s">
        <v>234</v>
      </c>
    </row>
    <row r="60" spans="1:12">
      <c r="B60" s="3" t="s">
        <v>328</v>
      </c>
    </row>
    <row r="63" spans="1:12">
      <c r="B63" s="3" t="s">
        <v>235</v>
      </c>
    </row>
    <row r="64" spans="1:12">
      <c r="B64" s="3" t="s">
        <v>347</v>
      </c>
    </row>
    <row r="65" spans="2:6">
      <c r="B65" s="3" t="s">
        <v>234</v>
      </c>
    </row>
    <row r="66" spans="2:6">
      <c r="B66" s="3" t="s">
        <v>236</v>
      </c>
    </row>
    <row r="68" spans="2:6">
      <c r="F68" s="63" t="s">
        <v>319</v>
      </c>
    </row>
    <row r="69" spans="2:6">
      <c r="F69" s="63" t="s">
        <v>320</v>
      </c>
    </row>
    <row r="70" spans="2:6">
      <c r="F70" s="63" t="s">
        <v>321</v>
      </c>
    </row>
    <row r="71" spans="2:6">
      <c r="F71" s="63" t="s">
        <v>322</v>
      </c>
    </row>
    <row r="72" spans="2:6">
      <c r="F72" s="63" t="s">
        <v>321</v>
      </c>
    </row>
    <row r="73" spans="2:6">
      <c r="F73" s="63" t="s">
        <v>323</v>
      </c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94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opLeftCell="A34" workbookViewId="0">
      <selection activeCell="B43" sqref="B43"/>
    </sheetView>
  </sheetViews>
  <sheetFormatPr defaultRowHeight="15"/>
  <cols>
    <col min="1" max="1" width="6.42578125" customWidth="1"/>
    <col min="2" max="2" width="54.85546875" customWidth="1"/>
    <col min="7" max="7" width="13" customWidth="1"/>
    <col min="8" max="8" width="12.7109375" customWidth="1"/>
    <col min="10" max="10" width="13.140625" customWidth="1"/>
    <col min="11" max="11" width="13.285156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>
      <c r="A3" s="119"/>
      <c r="B3" s="222" t="s">
        <v>283</v>
      </c>
      <c r="C3" s="222"/>
      <c r="D3" s="222"/>
      <c r="E3" s="222"/>
      <c r="F3" s="222"/>
      <c r="G3" s="222"/>
      <c r="H3" s="222"/>
      <c r="I3" s="119"/>
      <c r="J3" s="119"/>
      <c r="K3" s="119"/>
    </row>
    <row r="4" spans="1:11">
      <c r="A4" s="231" t="s">
        <v>279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</row>
    <row r="5" spans="1:11" ht="96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310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288</v>
      </c>
      <c r="I6" s="11">
        <v>9</v>
      </c>
      <c r="J6" s="11" t="s">
        <v>289</v>
      </c>
      <c r="K6" s="11">
        <v>11</v>
      </c>
    </row>
    <row r="7" spans="1:11" ht="111.75" customHeight="1">
      <c r="A7" s="34">
        <v>1</v>
      </c>
      <c r="B7" s="153" t="s">
        <v>188</v>
      </c>
      <c r="C7" s="154" t="s">
        <v>12</v>
      </c>
      <c r="D7" s="154">
        <v>10</v>
      </c>
      <c r="E7" s="154"/>
      <c r="F7" s="155"/>
      <c r="G7" s="156"/>
      <c r="H7" s="38"/>
      <c r="I7" s="39"/>
      <c r="J7" s="38"/>
      <c r="K7" s="36"/>
    </row>
    <row r="8" spans="1:11" ht="114.75" customHeight="1">
      <c r="A8" s="34">
        <v>2</v>
      </c>
      <c r="B8" s="157" t="s">
        <v>189</v>
      </c>
      <c r="C8" s="158" t="s">
        <v>12</v>
      </c>
      <c r="D8" s="158">
        <v>6</v>
      </c>
      <c r="E8" s="158"/>
      <c r="F8" s="159"/>
      <c r="G8" s="160"/>
      <c r="H8" s="38"/>
      <c r="I8" s="39"/>
      <c r="J8" s="38"/>
      <c r="K8" s="36"/>
    </row>
    <row r="9" spans="1:11" ht="38.25">
      <c r="A9" s="34">
        <v>3</v>
      </c>
      <c r="B9" s="157" t="s">
        <v>190</v>
      </c>
      <c r="C9" s="158" t="s">
        <v>12</v>
      </c>
      <c r="D9" s="158">
        <v>3</v>
      </c>
      <c r="E9" s="158"/>
      <c r="F9" s="159"/>
      <c r="G9" s="160"/>
      <c r="H9" s="38"/>
      <c r="I9" s="39"/>
      <c r="J9" s="38"/>
      <c r="K9" s="36"/>
    </row>
    <row r="10" spans="1:11" ht="25.5">
      <c r="A10" s="34">
        <v>4</v>
      </c>
      <c r="B10" s="157" t="s">
        <v>361</v>
      </c>
      <c r="C10" s="158" t="s">
        <v>12</v>
      </c>
      <c r="D10" s="158">
        <v>100</v>
      </c>
      <c r="E10" s="158"/>
      <c r="F10" s="159"/>
      <c r="G10" s="160"/>
      <c r="H10" s="38"/>
      <c r="I10" s="39"/>
      <c r="J10" s="38"/>
      <c r="K10" s="36"/>
    </row>
    <row r="11" spans="1:11" ht="38.25">
      <c r="A11" s="34">
        <v>5</v>
      </c>
      <c r="B11" s="157" t="s">
        <v>191</v>
      </c>
      <c r="C11" s="158" t="s">
        <v>12</v>
      </c>
      <c r="D11" s="158">
        <v>3</v>
      </c>
      <c r="E11" s="158"/>
      <c r="F11" s="159"/>
      <c r="G11" s="160"/>
      <c r="H11" s="38"/>
      <c r="I11" s="39"/>
      <c r="J11" s="38"/>
      <c r="K11" s="36"/>
    </row>
    <row r="12" spans="1:11" ht="25.5">
      <c r="A12" s="34">
        <v>6</v>
      </c>
      <c r="B12" s="157" t="s">
        <v>192</v>
      </c>
      <c r="C12" s="158" t="s">
        <v>12</v>
      </c>
      <c r="D12" s="158">
        <v>10</v>
      </c>
      <c r="E12" s="158"/>
      <c r="F12" s="159"/>
      <c r="G12" s="160"/>
      <c r="H12" s="38"/>
      <c r="I12" s="39"/>
      <c r="J12" s="38"/>
      <c r="K12" s="36"/>
    </row>
    <row r="13" spans="1:11" ht="25.5">
      <c r="A13" s="34">
        <v>7</v>
      </c>
      <c r="B13" s="161" t="s">
        <v>193</v>
      </c>
      <c r="C13" s="158" t="s">
        <v>12</v>
      </c>
      <c r="D13" s="158">
        <v>3</v>
      </c>
      <c r="E13" s="158"/>
      <c r="F13" s="159"/>
      <c r="G13" s="160"/>
      <c r="H13" s="38"/>
      <c r="I13" s="39"/>
      <c r="J13" s="38"/>
      <c r="K13" s="36"/>
    </row>
    <row r="14" spans="1:11" ht="89.25">
      <c r="A14" s="34">
        <v>8</v>
      </c>
      <c r="B14" s="157" t="s">
        <v>194</v>
      </c>
      <c r="C14" s="158" t="s">
        <v>12</v>
      </c>
      <c r="D14" s="158">
        <v>50</v>
      </c>
      <c r="E14" s="158"/>
      <c r="F14" s="158"/>
      <c r="G14" s="160"/>
      <c r="H14" s="38"/>
      <c r="I14" s="39"/>
      <c r="J14" s="38"/>
      <c r="K14" s="36"/>
    </row>
    <row r="15" spans="1:11" ht="38.25">
      <c r="A15" s="34">
        <v>9</v>
      </c>
      <c r="B15" s="162" t="s">
        <v>195</v>
      </c>
      <c r="C15" s="163" t="s">
        <v>12</v>
      </c>
      <c r="D15" s="163">
        <v>400</v>
      </c>
      <c r="E15" s="163"/>
      <c r="F15" s="163"/>
      <c r="G15" s="164"/>
      <c r="H15" s="38"/>
      <c r="I15" s="39"/>
      <c r="J15" s="38"/>
      <c r="K15" s="36"/>
    </row>
    <row r="16" spans="1:11" ht="89.25">
      <c r="A16" s="34">
        <v>10</v>
      </c>
      <c r="B16" s="157" t="s">
        <v>362</v>
      </c>
      <c r="C16" s="158" t="s">
        <v>12</v>
      </c>
      <c r="D16" s="158">
        <v>30</v>
      </c>
      <c r="E16" s="158"/>
      <c r="F16" s="158"/>
      <c r="G16" s="160"/>
      <c r="H16" s="38"/>
      <c r="I16" s="39"/>
      <c r="J16" s="38"/>
      <c r="K16" s="36"/>
    </row>
    <row r="17" spans="1:11" ht="178.5">
      <c r="A17" s="34">
        <v>11</v>
      </c>
      <c r="B17" s="157" t="s">
        <v>365</v>
      </c>
      <c r="C17" s="158" t="s">
        <v>12</v>
      </c>
      <c r="D17" s="165">
        <v>8000</v>
      </c>
      <c r="E17" s="158"/>
      <c r="F17" s="165"/>
      <c r="G17" s="166"/>
      <c r="H17" s="38"/>
      <c r="I17" s="39"/>
      <c r="J17" s="38"/>
      <c r="K17" s="36"/>
    </row>
    <row r="18" spans="1:11" ht="311.25" customHeight="1">
      <c r="A18" s="34">
        <v>12</v>
      </c>
      <c r="B18" s="157" t="s">
        <v>363</v>
      </c>
      <c r="C18" s="158" t="s">
        <v>12</v>
      </c>
      <c r="D18" s="165">
        <v>8000</v>
      </c>
      <c r="E18" s="158"/>
      <c r="F18" s="167"/>
      <c r="G18" s="166"/>
      <c r="H18" s="38"/>
      <c r="I18" s="39"/>
      <c r="J18" s="38"/>
      <c r="K18" s="36"/>
    </row>
    <row r="19" spans="1:11" ht="63.75">
      <c r="A19" s="34">
        <v>13</v>
      </c>
      <c r="B19" s="157" t="s">
        <v>196</v>
      </c>
      <c r="C19" s="158" t="s">
        <v>12</v>
      </c>
      <c r="D19" s="165">
        <v>15000</v>
      </c>
      <c r="E19" s="158"/>
      <c r="F19" s="165"/>
      <c r="G19" s="166"/>
      <c r="H19" s="38"/>
      <c r="I19" s="39"/>
      <c r="J19" s="38"/>
      <c r="K19" s="36"/>
    </row>
    <row r="20" spans="1:11">
      <c r="A20" s="34">
        <v>14</v>
      </c>
      <c r="B20" s="168" t="s">
        <v>197</v>
      </c>
      <c r="C20" s="169" t="s">
        <v>12</v>
      </c>
      <c r="D20" s="169">
        <v>10</v>
      </c>
      <c r="E20" s="169"/>
      <c r="F20" s="170"/>
      <c r="G20" s="171"/>
      <c r="H20" s="38"/>
      <c r="I20" s="39"/>
      <c r="J20" s="38"/>
      <c r="K20" s="36"/>
    </row>
    <row r="21" spans="1:11" ht="114.75">
      <c r="A21" s="34">
        <v>15</v>
      </c>
      <c r="B21" s="162" t="s">
        <v>198</v>
      </c>
      <c r="C21" s="169" t="s">
        <v>12</v>
      </c>
      <c r="D21" s="172">
        <v>2500</v>
      </c>
      <c r="E21" s="16"/>
      <c r="F21" s="133"/>
      <c r="G21" s="173"/>
      <c r="H21" s="38"/>
      <c r="I21" s="39"/>
      <c r="J21" s="38"/>
      <c r="K21" s="36"/>
    </row>
    <row r="22" spans="1:11" ht="127.5">
      <c r="A22" s="34">
        <v>16</v>
      </c>
      <c r="B22" s="162" t="s">
        <v>219</v>
      </c>
      <c r="C22" s="169" t="s">
        <v>12</v>
      </c>
      <c r="D22" s="172">
        <v>24000</v>
      </c>
      <c r="E22" s="16"/>
      <c r="F22" s="174"/>
      <c r="G22" s="173"/>
      <c r="H22" s="38"/>
      <c r="I22" s="39"/>
      <c r="J22" s="38"/>
      <c r="K22" s="36"/>
    </row>
    <row r="23" spans="1:11" ht="165.75">
      <c r="A23" s="34">
        <v>17</v>
      </c>
      <c r="B23" s="162" t="s">
        <v>364</v>
      </c>
      <c r="C23" s="169" t="s">
        <v>12</v>
      </c>
      <c r="D23" s="172">
        <v>1000</v>
      </c>
      <c r="E23" s="16"/>
      <c r="F23" s="174"/>
      <c r="G23" s="173"/>
      <c r="H23" s="38"/>
      <c r="I23" s="39"/>
      <c r="J23" s="38"/>
      <c r="K23" s="36"/>
    </row>
    <row r="24" spans="1:11" ht="180.75" customHeight="1">
      <c r="A24" s="34">
        <v>18</v>
      </c>
      <c r="B24" s="162" t="s">
        <v>199</v>
      </c>
      <c r="C24" s="169" t="s">
        <v>12</v>
      </c>
      <c r="D24" s="172">
        <v>1000</v>
      </c>
      <c r="E24" s="16"/>
      <c r="F24" s="172"/>
      <c r="G24" s="173"/>
      <c r="H24" s="38"/>
      <c r="I24" s="39"/>
      <c r="J24" s="38"/>
      <c r="K24" s="36"/>
    </row>
    <row r="25" spans="1:11" ht="191.25">
      <c r="A25" s="34">
        <v>19</v>
      </c>
      <c r="B25" s="162" t="s">
        <v>200</v>
      </c>
      <c r="C25" s="16" t="s">
        <v>37</v>
      </c>
      <c r="D25" s="16">
        <v>50</v>
      </c>
      <c r="E25" s="16"/>
      <c r="F25" s="16"/>
      <c r="G25" s="173"/>
      <c r="H25" s="38"/>
      <c r="I25" s="39"/>
      <c r="J25" s="38"/>
      <c r="K25" s="36"/>
    </row>
    <row r="26" spans="1:11" ht="191.25">
      <c r="A26" s="34">
        <v>20</v>
      </c>
      <c r="B26" s="157" t="s">
        <v>201</v>
      </c>
      <c r="C26" s="158" t="s">
        <v>12</v>
      </c>
      <c r="D26" s="165">
        <v>10000</v>
      </c>
      <c r="E26" s="158"/>
      <c r="F26" s="158"/>
      <c r="G26" s="173"/>
      <c r="H26" s="38"/>
      <c r="I26" s="39"/>
      <c r="J26" s="38"/>
      <c r="K26" s="36"/>
    </row>
    <row r="27" spans="1:11" ht="191.25">
      <c r="A27" s="34">
        <v>21</v>
      </c>
      <c r="B27" s="157" t="s">
        <v>202</v>
      </c>
      <c r="C27" s="158" t="s">
        <v>203</v>
      </c>
      <c r="D27" s="165">
        <v>20000</v>
      </c>
      <c r="E27" s="158"/>
      <c r="F27" s="158"/>
      <c r="G27" s="173"/>
      <c r="H27" s="38"/>
      <c r="I27" s="39"/>
      <c r="J27" s="38"/>
      <c r="K27" s="36"/>
    </row>
    <row r="28" spans="1:11" ht="191.25">
      <c r="A28" s="34">
        <v>22</v>
      </c>
      <c r="B28" s="157" t="s">
        <v>204</v>
      </c>
      <c r="C28" s="158" t="s">
        <v>203</v>
      </c>
      <c r="D28" s="158">
        <v>25000</v>
      </c>
      <c r="E28" s="158"/>
      <c r="F28" s="158"/>
      <c r="G28" s="173"/>
      <c r="H28" s="38"/>
      <c r="I28" s="39"/>
      <c r="J28" s="38"/>
      <c r="K28" s="36"/>
    </row>
    <row r="29" spans="1:11" ht="191.25">
      <c r="A29" s="34">
        <v>23</v>
      </c>
      <c r="B29" s="157" t="s">
        <v>205</v>
      </c>
      <c r="C29" s="158" t="s">
        <v>37</v>
      </c>
      <c r="D29" s="165">
        <v>15000</v>
      </c>
      <c r="E29" s="158"/>
      <c r="F29" s="158"/>
      <c r="G29" s="166"/>
      <c r="H29" s="38"/>
      <c r="I29" s="39"/>
      <c r="J29" s="38"/>
      <c r="K29" s="36"/>
    </row>
    <row r="30" spans="1:11" ht="25.5">
      <c r="A30" s="34">
        <v>24</v>
      </c>
      <c r="B30" s="162" t="s">
        <v>206</v>
      </c>
      <c r="C30" s="163" t="s">
        <v>37</v>
      </c>
      <c r="D30" s="175">
        <v>2500</v>
      </c>
      <c r="E30" s="163"/>
      <c r="F30" s="176"/>
      <c r="G30" s="177"/>
      <c r="H30" s="38"/>
      <c r="I30" s="39"/>
      <c r="J30" s="38"/>
      <c r="K30" s="36"/>
    </row>
    <row r="31" spans="1:11" ht="25.5">
      <c r="A31" s="34">
        <v>25</v>
      </c>
      <c r="B31" s="162" t="s">
        <v>207</v>
      </c>
      <c r="C31" s="163" t="s">
        <v>12</v>
      </c>
      <c r="D31" s="163">
        <v>40</v>
      </c>
      <c r="E31" s="163"/>
      <c r="F31" s="178"/>
      <c r="G31" s="164"/>
      <c r="H31" s="38"/>
      <c r="I31" s="39"/>
      <c r="J31" s="38"/>
      <c r="K31" s="36"/>
    </row>
    <row r="32" spans="1:11" ht="153">
      <c r="A32" s="34">
        <v>26</v>
      </c>
      <c r="B32" s="157" t="s">
        <v>208</v>
      </c>
      <c r="C32" s="158" t="s">
        <v>12</v>
      </c>
      <c r="D32" s="158">
        <v>100</v>
      </c>
      <c r="E32" s="158"/>
      <c r="F32" s="158"/>
      <c r="G32" s="166"/>
      <c r="H32" s="38"/>
      <c r="I32" s="39"/>
      <c r="J32" s="38"/>
      <c r="K32" s="36"/>
    </row>
    <row r="33" spans="1:11" ht="38.25">
      <c r="A33" s="34">
        <v>27</v>
      </c>
      <c r="B33" s="162" t="s">
        <v>209</v>
      </c>
      <c r="C33" s="158" t="s">
        <v>12</v>
      </c>
      <c r="D33" s="163">
        <v>100</v>
      </c>
      <c r="E33" s="163"/>
      <c r="F33" s="178"/>
      <c r="G33" s="177"/>
      <c r="H33" s="38"/>
      <c r="I33" s="39"/>
      <c r="J33" s="38"/>
      <c r="K33" s="36"/>
    </row>
    <row r="34" spans="1:11" ht="38.25">
      <c r="A34" s="34">
        <v>28</v>
      </c>
      <c r="B34" s="162" t="s">
        <v>210</v>
      </c>
      <c r="C34" s="158" t="s">
        <v>12</v>
      </c>
      <c r="D34" s="172">
        <v>1200</v>
      </c>
      <c r="E34" s="16"/>
      <c r="F34" s="174"/>
      <c r="G34" s="173"/>
      <c r="H34" s="38"/>
      <c r="I34" s="39"/>
      <c r="J34" s="38"/>
      <c r="K34" s="36"/>
    </row>
    <row r="35" spans="1:11" ht="25.5">
      <c r="A35" s="34">
        <v>29</v>
      </c>
      <c r="B35" s="162" t="s">
        <v>211</v>
      </c>
      <c r="C35" s="158" t="s">
        <v>12</v>
      </c>
      <c r="D35" s="163">
        <v>500</v>
      </c>
      <c r="E35" s="163"/>
      <c r="F35" s="178"/>
      <c r="G35" s="177"/>
      <c r="H35" s="38"/>
      <c r="I35" s="39"/>
      <c r="J35" s="38"/>
      <c r="K35" s="36"/>
    </row>
    <row r="36" spans="1:11" ht="69.75" customHeight="1">
      <c r="A36" s="34">
        <v>30</v>
      </c>
      <c r="B36" s="180" t="s">
        <v>212</v>
      </c>
      <c r="C36" s="158" t="s">
        <v>203</v>
      </c>
      <c r="D36" s="175">
        <v>40000</v>
      </c>
      <c r="E36" s="163"/>
      <c r="F36" s="178"/>
      <c r="G36" s="177"/>
      <c r="H36" s="38"/>
      <c r="I36" s="39"/>
      <c r="J36" s="38"/>
      <c r="K36" s="36"/>
    </row>
    <row r="37" spans="1:11" ht="67.5" customHeight="1">
      <c r="A37" s="34">
        <v>31</v>
      </c>
      <c r="B37" s="180" t="s">
        <v>377</v>
      </c>
      <c r="C37" s="158" t="s">
        <v>37</v>
      </c>
      <c r="D37" s="175">
        <v>15000</v>
      </c>
      <c r="E37" s="163"/>
      <c r="F37" s="178"/>
      <c r="G37" s="177"/>
      <c r="H37" s="38"/>
      <c r="I37" s="39"/>
      <c r="J37" s="38"/>
      <c r="K37" s="36"/>
    </row>
    <row r="38" spans="1:11" ht="25.5">
      <c r="A38" s="34">
        <v>32</v>
      </c>
      <c r="B38" s="180" t="s">
        <v>213</v>
      </c>
      <c r="C38" s="158" t="s">
        <v>37</v>
      </c>
      <c r="D38" s="175">
        <v>8000</v>
      </c>
      <c r="E38" s="163"/>
      <c r="F38" s="178"/>
      <c r="G38" s="177"/>
      <c r="H38" s="38"/>
      <c r="I38" s="39"/>
      <c r="J38" s="38"/>
      <c r="K38" s="36"/>
    </row>
    <row r="39" spans="1:11" ht="25.5">
      <c r="A39" s="34">
        <v>33</v>
      </c>
      <c r="B39" s="180" t="s">
        <v>214</v>
      </c>
      <c r="C39" s="158" t="s">
        <v>37</v>
      </c>
      <c r="D39" s="163">
        <v>300</v>
      </c>
      <c r="E39" s="163"/>
      <c r="F39" s="178"/>
      <c r="G39" s="177"/>
      <c r="H39" s="38"/>
      <c r="I39" s="39"/>
      <c r="J39" s="38"/>
      <c r="K39" s="36"/>
    </row>
    <row r="40" spans="1:11">
      <c r="A40" s="34">
        <v>34</v>
      </c>
      <c r="B40" s="180" t="s">
        <v>215</v>
      </c>
      <c r="C40" s="158" t="s">
        <v>37</v>
      </c>
      <c r="D40" s="163">
        <v>100</v>
      </c>
      <c r="E40" s="163"/>
      <c r="F40" s="178"/>
      <c r="G40" s="177"/>
      <c r="H40" s="38"/>
      <c r="I40" s="39"/>
      <c r="J40" s="38"/>
      <c r="K40" s="36"/>
    </row>
    <row r="41" spans="1:11" ht="25.5">
      <c r="A41" s="34">
        <v>35</v>
      </c>
      <c r="B41" s="180" t="s">
        <v>216</v>
      </c>
      <c r="C41" s="158" t="s">
        <v>37</v>
      </c>
      <c r="D41" s="163">
        <v>500</v>
      </c>
      <c r="E41" s="163"/>
      <c r="F41" s="178"/>
      <c r="G41" s="177"/>
      <c r="H41" s="38"/>
      <c r="I41" s="39"/>
      <c r="J41" s="38"/>
      <c r="K41" s="36"/>
    </row>
    <row r="42" spans="1:11" ht="114.75">
      <c r="A42" s="34">
        <v>36</v>
      </c>
      <c r="B42" s="180" t="s">
        <v>217</v>
      </c>
      <c r="C42" s="181" t="s">
        <v>12</v>
      </c>
      <c r="D42" s="182">
        <v>10</v>
      </c>
      <c r="E42" s="182">
        <v>1</v>
      </c>
      <c r="F42" s="183">
        <v>10</v>
      </c>
      <c r="G42" s="184"/>
      <c r="H42" s="38"/>
      <c r="I42" s="39"/>
      <c r="J42" s="38"/>
      <c r="K42" s="36"/>
    </row>
    <row r="43" spans="1:11" ht="96" customHeight="1" thickBot="1">
      <c r="A43" s="34">
        <v>37</v>
      </c>
      <c r="B43" s="185" t="s">
        <v>218</v>
      </c>
      <c r="C43" s="16" t="s">
        <v>12</v>
      </c>
      <c r="D43" s="16">
        <v>24</v>
      </c>
      <c r="E43" s="16"/>
      <c r="F43" s="133"/>
      <c r="G43" s="173"/>
      <c r="H43" s="43"/>
      <c r="I43" s="39"/>
      <c r="J43" s="43"/>
      <c r="K43" s="36"/>
    </row>
    <row r="44" spans="1:11" ht="15.75" thickBot="1">
      <c r="A44" s="179"/>
      <c r="B44" s="73" t="s">
        <v>34</v>
      </c>
      <c r="C44" s="10"/>
      <c r="D44" s="10"/>
      <c r="E44" s="10"/>
      <c r="F44" s="10"/>
      <c r="G44" s="10"/>
      <c r="H44" s="125">
        <f>H43+H42+H41+H40+H39+H38+H37+H36+H35+H34+H33+H32+H31+H30+H29+H28+H27+H26+H25+H24+H23+H22+H21+H20+H19+H18+H17+H16+H15+H14+H13+H12+H11+H10+H9+H8+H7</f>
        <v>0</v>
      </c>
      <c r="I44" s="10"/>
      <c r="J44" s="125">
        <f t="shared" ref="J44" si="0">H44*1.08</f>
        <v>0</v>
      </c>
      <c r="K44" s="10"/>
    </row>
    <row r="45" spans="1:11">
      <c r="A45" s="186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20"/>
      <c r="B46" s="68" t="s">
        <v>324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B47" s="68" t="s">
        <v>345</v>
      </c>
    </row>
    <row r="48" spans="1:11">
      <c r="B48" s="3" t="s">
        <v>232</v>
      </c>
    </row>
    <row r="49" spans="2:9">
      <c r="B49" s="3" t="s">
        <v>233</v>
      </c>
    </row>
    <row r="50" spans="2:9">
      <c r="B50" s="3" t="s">
        <v>347</v>
      </c>
    </row>
    <row r="51" spans="2:9">
      <c r="B51" s="3" t="s">
        <v>234</v>
      </c>
    </row>
    <row r="52" spans="2:9">
      <c r="B52" s="3" t="s">
        <v>328</v>
      </c>
    </row>
    <row r="55" spans="2:9">
      <c r="B55" s="3" t="s">
        <v>235</v>
      </c>
    </row>
    <row r="56" spans="2:9">
      <c r="B56" s="3" t="s">
        <v>347</v>
      </c>
    </row>
    <row r="57" spans="2:9">
      <c r="B57" s="3" t="s">
        <v>234</v>
      </c>
    </row>
    <row r="58" spans="2:9">
      <c r="B58" s="3" t="s">
        <v>236</v>
      </c>
    </row>
    <row r="60" spans="2:9">
      <c r="E60" s="63" t="s">
        <v>319</v>
      </c>
      <c r="G60" s="10"/>
      <c r="H60" s="10"/>
      <c r="I60" s="10"/>
    </row>
    <row r="61" spans="2:9">
      <c r="E61" s="63" t="s">
        <v>320</v>
      </c>
      <c r="G61" s="10"/>
      <c r="H61" s="10"/>
      <c r="I61" s="10"/>
    </row>
    <row r="62" spans="2:9">
      <c r="E62" s="63" t="s">
        <v>321</v>
      </c>
      <c r="G62" s="10"/>
      <c r="H62" s="10"/>
      <c r="I62" s="10"/>
    </row>
    <row r="63" spans="2:9">
      <c r="E63" s="63" t="s">
        <v>322</v>
      </c>
      <c r="G63" s="10"/>
      <c r="H63" s="10"/>
      <c r="I63" s="10"/>
    </row>
    <row r="64" spans="2:9">
      <c r="E64" s="63" t="s">
        <v>321</v>
      </c>
      <c r="G64" s="10"/>
      <c r="H64" s="10"/>
      <c r="I64" s="10"/>
    </row>
    <row r="65" spans="5:9">
      <c r="E65" s="63" t="s">
        <v>323</v>
      </c>
      <c r="G65" s="10"/>
      <c r="H65" s="10"/>
      <c r="I65" s="10"/>
    </row>
  </sheetData>
  <mergeCells count="3">
    <mergeCell ref="A4:K4"/>
    <mergeCell ref="A1:K2"/>
    <mergeCell ref="B3:H3"/>
  </mergeCells>
  <pageMargins left="0.7" right="0.7" top="0.75" bottom="0.75" header="0.3" footer="0.3"/>
  <pageSetup paperSize="9" scale="8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opLeftCell="A7" workbookViewId="0">
      <selection activeCell="B12" sqref="B12"/>
    </sheetView>
  </sheetViews>
  <sheetFormatPr defaultRowHeight="15"/>
  <cols>
    <col min="2" max="2" width="44.28515625" customWidth="1"/>
    <col min="3" max="3" width="13.140625" customWidth="1"/>
    <col min="4" max="4" width="13.42578125" customWidth="1"/>
    <col min="6" max="6" width="13" customWidth="1"/>
    <col min="7" max="7" width="13.28515625" customWidth="1"/>
    <col min="8" max="8" width="13.5703125" customWidth="1"/>
    <col min="9" max="9" width="10" customWidth="1"/>
    <col min="10" max="10" width="14.5703125" customWidth="1"/>
    <col min="11" max="11" width="17.57031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B2" s="222" t="s">
        <v>283</v>
      </c>
      <c r="C2" s="222"/>
      <c r="D2" s="222"/>
      <c r="E2" s="222"/>
      <c r="F2" s="222"/>
      <c r="G2" s="222"/>
      <c r="H2" s="222"/>
      <c r="I2" s="222"/>
    </row>
    <row r="3" spans="1:11">
      <c r="A3" s="230" t="s">
        <v>278</v>
      </c>
      <c r="B3" s="230"/>
      <c r="C3" s="230"/>
      <c r="D3" s="230"/>
      <c r="E3" s="230"/>
      <c r="F3" s="230"/>
      <c r="G3" s="230"/>
    </row>
    <row r="4" spans="1:11" ht="76.5">
      <c r="A4" s="191" t="s">
        <v>0</v>
      </c>
      <c r="B4" s="191" t="s">
        <v>1</v>
      </c>
      <c r="C4" s="191" t="s">
        <v>2</v>
      </c>
      <c r="D4" s="191" t="s">
        <v>3</v>
      </c>
      <c r="E4" s="191" t="s">
        <v>4</v>
      </c>
      <c r="F4" s="191" t="s">
        <v>5</v>
      </c>
      <c r="G4" s="191" t="s">
        <v>6</v>
      </c>
      <c r="H4" s="191" t="s">
        <v>7</v>
      </c>
      <c r="I4" s="191" t="s">
        <v>8</v>
      </c>
      <c r="J4" s="191" t="s">
        <v>9</v>
      </c>
      <c r="K4" s="17" t="s">
        <v>310</v>
      </c>
    </row>
    <row r="5" spans="1:11">
      <c r="A5" s="163">
        <v>1</v>
      </c>
      <c r="B5" s="163">
        <v>2</v>
      </c>
      <c r="C5" s="163">
        <v>3</v>
      </c>
      <c r="D5" s="163">
        <v>4</v>
      </c>
      <c r="E5" s="163">
        <v>5</v>
      </c>
      <c r="F5" s="163">
        <v>6</v>
      </c>
      <c r="G5" s="163">
        <v>7</v>
      </c>
      <c r="H5" s="163" t="s">
        <v>288</v>
      </c>
      <c r="I5" s="163">
        <v>9</v>
      </c>
      <c r="J5" s="163" t="s">
        <v>289</v>
      </c>
      <c r="K5" s="11">
        <v>11</v>
      </c>
    </row>
    <row r="6" spans="1:11" ht="216.75">
      <c r="A6" s="16">
        <v>1</v>
      </c>
      <c r="B6" s="150" t="s">
        <v>220</v>
      </c>
      <c r="C6" s="16" t="s">
        <v>12</v>
      </c>
      <c r="D6" s="172">
        <v>2000</v>
      </c>
      <c r="E6" s="16"/>
      <c r="F6" s="172"/>
      <c r="G6" s="173"/>
      <c r="H6" s="173"/>
      <c r="I6" s="187"/>
      <c r="J6" s="173"/>
      <c r="K6" s="188"/>
    </row>
    <row r="7" spans="1:11" ht="38.25">
      <c r="A7" s="16">
        <v>2</v>
      </c>
      <c r="B7" s="150" t="s">
        <v>221</v>
      </c>
      <c r="C7" s="16" t="s">
        <v>12</v>
      </c>
      <c r="D7" s="172">
        <v>1000</v>
      </c>
      <c r="E7" s="16"/>
      <c r="F7" s="172"/>
      <c r="G7" s="173"/>
      <c r="H7" s="173"/>
      <c r="I7" s="187"/>
      <c r="J7" s="173"/>
      <c r="K7" s="188"/>
    </row>
    <row r="8" spans="1:11" ht="25.5">
      <c r="A8" s="16">
        <v>3</v>
      </c>
      <c r="B8" s="150" t="s">
        <v>222</v>
      </c>
      <c r="C8" s="16" t="s">
        <v>12</v>
      </c>
      <c r="D8" s="16">
        <v>800</v>
      </c>
      <c r="E8" s="16"/>
      <c r="F8" s="16"/>
      <c r="G8" s="173"/>
      <c r="H8" s="173"/>
      <c r="I8" s="187"/>
      <c r="J8" s="173"/>
      <c r="K8" s="188"/>
    </row>
    <row r="9" spans="1:11" ht="51">
      <c r="A9" s="16">
        <v>4</v>
      </c>
      <c r="B9" s="150" t="s">
        <v>223</v>
      </c>
      <c r="C9" s="16" t="s">
        <v>12</v>
      </c>
      <c r="D9" s="172">
        <v>7000</v>
      </c>
      <c r="E9" s="16"/>
      <c r="F9" s="16"/>
      <c r="G9" s="173"/>
      <c r="H9" s="173"/>
      <c r="I9" s="187"/>
      <c r="J9" s="173"/>
      <c r="K9" s="188"/>
    </row>
    <row r="10" spans="1:11" ht="51">
      <c r="A10" s="16">
        <v>5</v>
      </c>
      <c r="B10" s="150" t="s">
        <v>224</v>
      </c>
      <c r="C10" s="16" t="s">
        <v>12</v>
      </c>
      <c r="D10" s="172">
        <v>1000</v>
      </c>
      <c r="E10" s="16"/>
      <c r="F10" s="16"/>
      <c r="G10" s="173"/>
      <c r="H10" s="173"/>
      <c r="I10" s="187"/>
      <c r="J10" s="173"/>
      <c r="K10" s="188"/>
    </row>
    <row r="11" spans="1:11" ht="51">
      <c r="A11" s="16">
        <v>6</v>
      </c>
      <c r="B11" s="151" t="s">
        <v>366</v>
      </c>
      <c r="C11" s="16" t="s">
        <v>203</v>
      </c>
      <c r="D11" s="172">
        <v>2500</v>
      </c>
      <c r="E11" s="16"/>
      <c r="F11" s="16"/>
      <c r="G11" s="173"/>
      <c r="H11" s="173"/>
      <c r="I11" s="187"/>
      <c r="J11" s="173"/>
      <c r="K11" s="188"/>
    </row>
    <row r="12" spans="1:11" ht="63.75">
      <c r="A12" s="16">
        <v>7</v>
      </c>
      <c r="B12" s="72" t="s">
        <v>228</v>
      </c>
      <c r="C12" s="15" t="s">
        <v>12</v>
      </c>
      <c r="D12" s="172">
        <v>2000</v>
      </c>
      <c r="E12" s="16"/>
      <c r="F12" s="16"/>
      <c r="G12" s="173"/>
      <c r="H12" s="173"/>
      <c r="I12" s="187"/>
      <c r="J12" s="173"/>
      <c r="K12" s="34"/>
    </row>
    <row r="13" spans="1:11" ht="63.75">
      <c r="A13" s="16">
        <v>8</v>
      </c>
      <c r="B13" s="72" t="s">
        <v>225</v>
      </c>
      <c r="C13" s="16" t="s">
        <v>12</v>
      </c>
      <c r="D13" s="16">
        <v>200</v>
      </c>
      <c r="E13" s="16"/>
      <c r="F13" s="16"/>
      <c r="G13" s="173"/>
      <c r="H13" s="173"/>
      <c r="I13" s="187"/>
      <c r="J13" s="173"/>
      <c r="K13" s="34"/>
    </row>
    <row r="14" spans="1:11" ht="26.25" thickBot="1">
      <c r="A14" s="16">
        <v>9</v>
      </c>
      <c r="B14" s="189" t="s">
        <v>229</v>
      </c>
      <c r="C14" s="36" t="s">
        <v>12</v>
      </c>
      <c r="D14" s="16">
        <v>50</v>
      </c>
      <c r="E14" s="16"/>
      <c r="F14" s="16"/>
      <c r="G14" s="173"/>
      <c r="H14" s="184"/>
      <c r="I14" s="39"/>
      <c r="J14" s="43"/>
      <c r="K14" s="34"/>
    </row>
    <row r="15" spans="1:11" ht="15.75" thickBot="1">
      <c r="A15" s="10"/>
      <c r="B15" s="73" t="s">
        <v>69</v>
      </c>
      <c r="C15" s="10"/>
      <c r="D15" s="10"/>
      <c r="E15" s="10"/>
      <c r="F15" s="10"/>
      <c r="G15" s="10"/>
      <c r="H15" s="190">
        <f>H6+H7+H8+H9+H10+H11+H12+H13+H14</f>
        <v>0</v>
      </c>
      <c r="I15" s="10"/>
      <c r="J15" s="190">
        <f>J6+J7+J8+J9+J10+J11+J12+J13+J14</f>
        <v>0</v>
      </c>
      <c r="K15" s="10"/>
    </row>
    <row r="16" spans="1:1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8" t="s">
        <v>324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8" t="s">
        <v>345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6" t="s">
        <v>232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66" t="s">
        <v>233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B21" s="3" t="s">
        <v>347</v>
      </c>
    </row>
    <row r="22" spans="1:11">
      <c r="B22" s="3" t="s">
        <v>234</v>
      </c>
    </row>
    <row r="23" spans="1:11">
      <c r="B23" s="3" t="s">
        <v>328</v>
      </c>
    </row>
    <row r="26" spans="1:11">
      <c r="B26" s="3" t="s">
        <v>235</v>
      </c>
    </row>
    <row r="27" spans="1:11">
      <c r="B27" s="3" t="s">
        <v>347</v>
      </c>
    </row>
    <row r="28" spans="1:11">
      <c r="B28" s="3" t="s">
        <v>234</v>
      </c>
    </row>
    <row r="29" spans="1:11">
      <c r="B29" s="3" t="s">
        <v>236</v>
      </c>
    </row>
    <row r="31" spans="1:11">
      <c r="F31" s="63" t="s">
        <v>319</v>
      </c>
    </row>
    <row r="32" spans="1:11">
      <c r="F32" s="63" t="s">
        <v>320</v>
      </c>
    </row>
    <row r="33" spans="6:6">
      <c r="F33" s="63" t="s">
        <v>321</v>
      </c>
    </row>
    <row r="34" spans="6:6">
      <c r="F34" s="63" t="s">
        <v>322</v>
      </c>
    </row>
    <row r="35" spans="6:6">
      <c r="F35" s="63" t="s">
        <v>321</v>
      </c>
    </row>
    <row r="36" spans="6:6">
      <c r="F36" s="63" t="s">
        <v>323</v>
      </c>
    </row>
  </sheetData>
  <mergeCells count="3">
    <mergeCell ref="A3:G3"/>
    <mergeCell ref="A1:K1"/>
    <mergeCell ref="B2:I2"/>
  </mergeCells>
  <pageMargins left="0.7" right="0.7" top="0.75" bottom="0.75" header="0.3" footer="0.3"/>
  <pageSetup paperSize="9" scale="7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7" workbookViewId="0">
      <selection activeCell="B17" sqref="B17"/>
    </sheetView>
  </sheetViews>
  <sheetFormatPr defaultRowHeight="15"/>
  <cols>
    <col min="1" max="1" width="5.85546875" customWidth="1"/>
    <col min="2" max="2" width="44.42578125" customWidth="1"/>
    <col min="3" max="3" width="8" customWidth="1"/>
    <col min="4" max="4" width="10" customWidth="1"/>
    <col min="5" max="5" width="9.7109375" customWidth="1"/>
    <col min="6" max="6" width="9.5703125" customWidth="1"/>
    <col min="7" max="7" width="8.5703125" customWidth="1"/>
    <col min="8" max="8" width="11.5703125" customWidth="1"/>
    <col min="9" max="9" width="6.140625" customWidth="1"/>
    <col min="10" max="10" width="9" customWidth="1"/>
    <col min="11" max="11" width="14.285156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B2" s="233" t="s">
        <v>283</v>
      </c>
      <c r="C2" s="233"/>
      <c r="D2" s="233"/>
      <c r="E2" s="233"/>
      <c r="F2" s="233"/>
      <c r="G2" s="233"/>
      <c r="H2" s="233"/>
      <c r="I2" s="233"/>
      <c r="J2" s="233"/>
    </row>
    <row r="3" spans="1:11">
      <c r="A3" s="104" t="s">
        <v>335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 ht="76.5">
      <c r="A4" s="106" t="s">
        <v>0</v>
      </c>
      <c r="B4" s="106" t="s">
        <v>1</v>
      </c>
      <c r="C4" s="106" t="s">
        <v>2</v>
      </c>
      <c r="D4" s="106" t="s">
        <v>3</v>
      </c>
      <c r="E4" s="106" t="s">
        <v>4</v>
      </c>
      <c r="F4" s="106" t="s">
        <v>5</v>
      </c>
      <c r="G4" s="106" t="s">
        <v>6</v>
      </c>
      <c r="H4" s="106" t="s">
        <v>7</v>
      </c>
      <c r="I4" s="106" t="s">
        <v>8</v>
      </c>
      <c r="J4" s="106" t="s">
        <v>9</v>
      </c>
      <c r="K4" s="17" t="s">
        <v>310</v>
      </c>
    </row>
    <row r="5" spans="1:11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 t="s">
        <v>288</v>
      </c>
      <c r="I5" s="18">
        <v>9</v>
      </c>
      <c r="J5" s="18" t="s">
        <v>289</v>
      </c>
      <c r="K5" s="18">
        <v>11</v>
      </c>
    </row>
    <row r="6" spans="1:11" ht="229.5">
      <c r="A6" s="101">
        <v>1</v>
      </c>
      <c r="B6" s="192" t="s">
        <v>290</v>
      </c>
      <c r="C6" s="107" t="s">
        <v>12</v>
      </c>
      <c r="D6" s="107">
        <v>100</v>
      </c>
      <c r="E6" s="107"/>
      <c r="F6" s="107"/>
      <c r="G6" s="108"/>
      <c r="H6" s="108"/>
      <c r="I6" s="109"/>
      <c r="J6" s="108"/>
      <c r="K6" s="107"/>
    </row>
    <row r="7" spans="1:11" ht="382.5">
      <c r="A7" s="101">
        <v>2</v>
      </c>
      <c r="B7" s="192" t="s">
        <v>291</v>
      </c>
      <c r="C7" s="107" t="s">
        <v>12</v>
      </c>
      <c r="D7" s="107">
        <v>200</v>
      </c>
      <c r="E7" s="107"/>
      <c r="F7" s="107"/>
      <c r="G7" s="108"/>
      <c r="H7" s="108"/>
      <c r="I7" s="109"/>
      <c r="J7" s="108"/>
      <c r="K7" s="107"/>
    </row>
    <row r="8" spans="1:11" ht="140.25">
      <c r="A8" s="101">
        <v>3</v>
      </c>
      <c r="B8" s="193" t="s">
        <v>330</v>
      </c>
      <c r="C8" s="101" t="s">
        <v>12</v>
      </c>
      <c r="D8" s="101">
        <v>300</v>
      </c>
      <c r="E8" s="101"/>
      <c r="F8" s="101"/>
      <c r="G8" s="110"/>
      <c r="H8" s="110"/>
      <c r="I8" s="111"/>
      <c r="J8" s="110"/>
      <c r="K8" s="101"/>
    </row>
    <row r="9" spans="1:11" ht="140.25">
      <c r="A9" s="106">
        <v>4</v>
      </c>
      <c r="B9" s="101" t="s">
        <v>331</v>
      </c>
      <c r="C9" s="101" t="s">
        <v>12</v>
      </c>
      <c r="D9" s="101">
        <v>600</v>
      </c>
      <c r="E9" s="101"/>
      <c r="F9" s="101"/>
      <c r="G9" s="110"/>
      <c r="H9" s="110"/>
      <c r="I9" s="111"/>
      <c r="J9" s="110"/>
      <c r="K9" s="101"/>
    </row>
    <row r="10" spans="1:11" ht="140.25">
      <c r="A10" s="101">
        <v>5</v>
      </c>
      <c r="B10" s="101" t="s">
        <v>332</v>
      </c>
      <c r="C10" s="101" t="s">
        <v>12</v>
      </c>
      <c r="D10" s="101">
        <v>400</v>
      </c>
      <c r="E10" s="101"/>
      <c r="F10" s="101"/>
      <c r="G10" s="110"/>
      <c r="H10" s="110"/>
      <c r="I10" s="111"/>
      <c r="J10" s="110"/>
      <c r="K10" s="101"/>
    </row>
    <row r="11" spans="1:11" ht="140.25">
      <c r="A11" s="101">
        <v>6</v>
      </c>
      <c r="B11" s="193" t="s">
        <v>333</v>
      </c>
      <c r="C11" s="112" t="s">
        <v>12</v>
      </c>
      <c r="D11" s="112">
        <v>400</v>
      </c>
      <c r="E11" s="112"/>
      <c r="F11" s="112"/>
      <c r="G11" s="113"/>
      <c r="H11" s="110"/>
      <c r="I11" s="114"/>
      <c r="J11" s="110"/>
      <c r="K11" s="112"/>
    </row>
    <row r="12" spans="1:11" ht="140.25">
      <c r="A12" s="106">
        <v>7</v>
      </c>
      <c r="B12" s="193" t="s">
        <v>334</v>
      </c>
      <c r="C12" s="101" t="s">
        <v>12</v>
      </c>
      <c r="D12" s="101">
        <v>400</v>
      </c>
      <c r="E12" s="101"/>
      <c r="F12" s="101"/>
      <c r="G12" s="110"/>
      <c r="H12" s="110"/>
      <c r="I12" s="111"/>
      <c r="J12" s="110"/>
      <c r="K12" s="101"/>
    </row>
    <row r="13" spans="1:11" ht="165.75">
      <c r="A13" s="101">
        <v>8</v>
      </c>
      <c r="B13" s="192" t="s">
        <v>292</v>
      </c>
      <c r="C13" s="107" t="s">
        <v>12</v>
      </c>
      <c r="D13" s="107">
        <v>600</v>
      </c>
      <c r="E13" s="107"/>
      <c r="F13" s="107"/>
      <c r="G13" s="108"/>
      <c r="H13" s="108"/>
      <c r="I13" s="109"/>
      <c r="J13" s="108"/>
      <c r="K13" s="107"/>
    </row>
    <row r="14" spans="1:11" ht="210" customHeight="1">
      <c r="A14" s="101">
        <v>9</v>
      </c>
      <c r="B14" s="193" t="s">
        <v>329</v>
      </c>
      <c r="C14" s="101" t="s">
        <v>12</v>
      </c>
      <c r="D14" s="101">
        <v>400</v>
      </c>
      <c r="E14" s="101"/>
      <c r="F14" s="101"/>
      <c r="G14" s="110"/>
      <c r="H14" s="110"/>
      <c r="I14" s="111"/>
      <c r="J14" s="110"/>
      <c r="K14" s="101"/>
    </row>
    <row r="15" spans="1:11" ht="369.75">
      <c r="A15" s="101">
        <v>10</v>
      </c>
      <c r="B15" s="193" t="s">
        <v>293</v>
      </c>
      <c r="C15" s="101" t="s">
        <v>294</v>
      </c>
      <c r="D15" s="101">
        <v>50</v>
      </c>
      <c r="E15" s="101"/>
      <c r="F15" s="101"/>
      <c r="G15" s="110"/>
      <c r="H15" s="110"/>
      <c r="I15" s="111"/>
      <c r="J15" s="110"/>
      <c r="K15" s="101"/>
    </row>
    <row r="16" spans="1:11" ht="293.25">
      <c r="A16" s="101">
        <v>11</v>
      </c>
      <c r="B16" s="193" t="s">
        <v>367</v>
      </c>
      <c r="C16" s="101" t="s">
        <v>294</v>
      </c>
      <c r="D16" s="101">
        <v>600</v>
      </c>
      <c r="E16" s="101"/>
      <c r="F16" s="101"/>
      <c r="G16" s="102"/>
      <c r="H16" s="103"/>
      <c r="I16" s="111"/>
      <c r="J16" s="102"/>
      <c r="K16" s="101"/>
    </row>
    <row r="17" spans="1:11" ht="114.75">
      <c r="A17" s="101">
        <v>12</v>
      </c>
      <c r="B17" s="193" t="s">
        <v>295</v>
      </c>
      <c r="C17" s="101" t="s">
        <v>12</v>
      </c>
      <c r="D17" s="101">
        <v>10</v>
      </c>
      <c r="E17" s="101"/>
      <c r="F17" s="101"/>
      <c r="G17" s="102"/>
      <c r="H17" s="103"/>
      <c r="I17" s="111"/>
      <c r="J17" s="102"/>
      <c r="K17" s="101"/>
    </row>
    <row r="18" spans="1:11">
      <c r="A18" s="112"/>
      <c r="B18" s="106" t="s">
        <v>61</v>
      </c>
      <c r="C18" s="115"/>
      <c r="D18" s="115"/>
      <c r="E18" s="115"/>
      <c r="F18" s="115"/>
      <c r="G18" s="115"/>
      <c r="H18" s="116"/>
      <c r="I18" s="117">
        <f>J18-H18</f>
        <v>0</v>
      </c>
      <c r="J18" s="116"/>
      <c r="K18" s="115"/>
    </row>
    <row r="19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232"/>
      <c r="B22" s="232"/>
      <c r="C22" s="232"/>
      <c r="D22" s="232"/>
      <c r="E22" s="232"/>
      <c r="F22" s="232"/>
      <c r="G22" s="232"/>
      <c r="H22" s="232"/>
      <c r="I22" s="232"/>
      <c r="J22" s="232"/>
      <c r="K22" s="232"/>
    </row>
    <row r="23" spans="1:11">
      <c r="A23" s="232"/>
      <c r="B23" s="232"/>
      <c r="C23" s="232"/>
      <c r="D23" s="232"/>
      <c r="E23" s="232"/>
      <c r="F23" s="232"/>
      <c r="G23" s="232"/>
      <c r="H23" s="232"/>
      <c r="I23" s="232"/>
      <c r="J23" s="232"/>
      <c r="K23" s="232"/>
    </row>
    <row r="24" spans="1:1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76" t="s">
        <v>319</v>
      </c>
      <c r="F26" s="10"/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76" t="s">
        <v>320</v>
      </c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76" t="s">
        <v>321</v>
      </c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76" t="s">
        <v>322</v>
      </c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76" t="s">
        <v>321</v>
      </c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76" t="s">
        <v>323</v>
      </c>
      <c r="F31" s="10"/>
      <c r="G31" s="10"/>
      <c r="H31" s="10"/>
      <c r="I31" s="10"/>
      <c r="J31" s="10"/>
      <c r="K31" s="10"/>
    </row>
  </sheetData>
  <mergeCells count="3">
    <mergeCell ref="A22:K23"/>
    <mergeCell ref="A1:K1"/>
    <mergeCell ref="B2:J2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8" workbookViewId="0">
      <selection activeCell="G23" sqref="G23"/>
    </sheetView>
  </sheetViews>
  <sheetFormatPr defaultRowHeight="15"/>
  <cols>
    <col min="1" max="1" width="7" customWidth="1"/>
    <col min="2" max="2" width="44.42578125" customWidth="1"/>
    <col min="3" max="3" width="7.140625" customWidth="1"/>
    <col min="4" max="4" width="8.42578125" customWidth="1"/>
    <col min="5" max="5" width="7" customWidth="1"/>
    <col min="6" max="6" width="5.140625" customWidth="1"/>
    <col min="7" max="7" width="7.42578125" customWidth="1"/>
    <col min="8" max="8" width="8" customWidth="1"/>
    <col min="9" max="9" width="8.42578125" customWidth="1"/>
    <col min="10" max="10" width="11.28515625" customWidth="1"/>
    <col min="11" max="11" width="13.28515625" customWidth="1"/>
  </cols>
  <sheetData>
    <row r="1" spans="1:11">
      <c r="A1" s="226" t="s">
        <v>325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>
      <c r="B2" s="233" t="s">
        <v>283</v>
      </c>
      <c r="C2" s="233"/>
      <c r="D2" s="233"/>
      <c r="E2" s="233"/>
      <c r="F2" s="233"/>
      <c r="G2" s="233"/>
      <c r="H2" s="233"/>
      <c r="I2" s="233"/>
    </row>
    <row r="3" spans="1:11">
      <c r="A3" s="104" t="s">
        <v>336</v>
      </c>
      <c r="B3" s="105"/>
      <c r="C3" s="105"/>
      <c r="D3" s="105"/>
      <c r="E3" s="105"/>
      <c r="F3" s="105"/>
      <c r="G3" s="105"/>
      <c r="H3" s="105"/>
      <c r="I3" s="105"/>
      <c r="J3" s="105"/>
      <c r="K3" s="104"/>
    </row>
    <row r="4" spans="1:11" ht="89.25">
      <c r="A4" s="106" t="s">
        <v>0</v>
      </c>
      <c r="B4" s="106" t="s">
        <v>1</v>
      </c>
      <c r="C4" s="106" t="s">
        <v>2</v>
      </c>
      <c r="D4" s="106" t="s">
        <v>3</v>
      </c>
      <c r="E4" s="106" t="s">
        <v>4</v>
      </c>
      <c r="F4" s="106" t="s">
        <v>5</v>
      </c>
      <c r="G4" s="106" t="s">
        <v>6</v>
      </c>
      <c r="H4" s="106" t="s">
        <v>7</v>
      </c>
      <c r="I4" s="106" t="s">
        <v>8</v>
      </c>
      <c r="J4" s="106" t="s">
        <v>9</v>
      </c>
      <c r="K4" s="17" t="s">
        <v>310</v>
      </c>
    </row>
    <row r="5" spans="1:11">
      <c r="A5" s="115">
        <v>1</v>
      </c>
      <c r="B5" s="216">
        <v>2</v>
      </c>
      <c r="C5" s="216">
        <v>3</v>
      </c>
      <c r="D5" s="216">
        <v>4</v>
      </c>
      <c r="E5" s="216">
        <v>5</v>
      </c>
      <c r="F5" s="216">
        <v>6</v>
      </c>
      <c r="G5" s="216">
        <v>7</v>
      </c>
      <c r="H5" s="216">
        <v>8</v>
      </c>
      <c r="I5" s="216">
        <v>9</v>
      </c>
      <c r="J5" s="216">
        <v>10</v>
      </c>
      <c r="K5" s="101">
        <v>11</v>
      </c>
    </row>
    <row r="6" spans="1:11" ht="280.5">
      <c r="A6" s="112">
        <v>1</v>
      </c>
      <c r="B6" s="192" t="s">
        <v>296</v>
      </c>
      <c r="C6" s="107" t="s">
        <v>12</v>
      </c>
      <c r="D6" s="112">
        <v>150</v>
      </c>
      <c r="E6" s="112"/>
      <c r="F6" s="112"/>
      <c r="G6" s="194"/>
      <c r="H6" s="194"/>
      <c r="I6" s="114"/>
      <c r="J6" s="194"/>
      <c r="K6" s="195"/>
    </row>
    <row r="7" spans="1:11" ht="153">
      <c r="A7" s="112">
        <v>2</v>
      </c>
      <c r="B7" s="193" t="s">
        <v>297</v>
      </c>
      <c r="C7" s="107" t="s">
        <v>12</v>
      </c>
      <c r="D7" s="196">
        <v>100</v>
      </c>
      <c r="E7" s="196"/>
      <c r="F7" s="196"/>
      <c r="G7" s="197"/>
      <c r="H7" s="197"/>
      <c r="I7" s="198"/>
      <c r="J7" s="197"/>
      <c r="K7" s="195"/>
    </row>
    <row r="8" spans="1:11" ht="76.5">
      <c r="A8" s="112">
        <v>3</v>
      </c>
      <c r="B8" s="192" t="s">
        <v>298</v>
      </c>
      <c r="C8" s="107" t="s">
        <v>12</v>
      </c>
      <c r="D8" s="112">
        <v>100</v>
      </c>
      <c r="E8" s="112"/>
      <c r="F8" s="112"/>
      <c r="G8" s="199"/>
      <c r="H8" s="199"/>
      <c r="I8" s="114"/>
      <c r="J8" s="199"/>
      <c r="K8" s="195"/>
    </row>
    <row r="9" spans="1:11" ht="89.25">
      <c r="A9" s="112">
        <v>4</v>
      </c>
      <c r="B9" s="192" t="s">
        <v>299</v>
      </c>
      <c r="C9" s="107" t="s">
        <v>12</v>
      </c>
      <c r="D9" s="112">
        <v>250</v>
      </c>
      <c r="E9" s="112"/>
      <c r="F9" s="112"/>
      <c r="G9" s="199"/>
      <c r="H9" s="199"/>
      <c r="I9" s="114"/>
      <c r="J9" s="199"/>
      <c r="K9" s="195"/>
    </row>
    <row r="10" spans="1:11" ht="204">
      <c r="A10" s="112">
        <v>5</v>
      </c>
      <c r="B10" s="192" t="s">
        <v>300</v>
      </c>
      <c r="C10" s="107" t="s">
        <v>12</v>
      </c>
      <c r="D10" s="112">
        <v>700</v>
      </c>
      <c r="E10" s="112"/>
      <c r="F10" s="112"/>
      <c r="G10" s="194"/>
      <c r="H10" s="194"/>
      <c r="I10" s="114"/>
      <c r="J10" s="194"/>
      <c r="K10" s="195"/>
    </row>
    <row r="11" spans="1:11" ht="127.5">
      <c r="A11" s="112">
        <v>6</v>
      </c>
      <c r="B11" s="192" t="s">
        <v>301</v>
      </c>
      <c r="C11" s="107" t="s">
        <v>12</v>
      </c>
      <c r="D11" s="112">
        <v>50</v>
      </c>
      <c r="E11" s="112"/>
      <c r="F11" s="112"/>
      <c r="G11" s="199"/>
      <c r="H11" s="194"/>
      <c r="I11" s="114"/>
      <c r="J11" s="194"/>
      <c r="K11" s="195"/>
    </row>
    <row r="12" spans="1:11" ht="178.5">
      <c r="A12" s="112">
        <v>7</v>
      </c>
      <c r="B12" s="214" t="s">
        <v>302</v>
      </c>
      <c r="C12" s="200" t="s">
        <v>12</v>
      </c>
      <c r="D12" s="201">
        <v>300</v>
      </c>
      <c r="E12" s="201"/>
      <c r="F12" s="201"/>
      <c r="G12" s="202"/>
      <c r="H12" s="202"/>
      <c r="I12" s="203"/>
      <c r="J12" s="202"/>
      <c r="K12" s="195"/>
    </row>
    <row r="13" spans="1:11" ht="51">
      <c r="A13" s="213">
        <v>8</v>
      </c>
      <c r="B13" s="192" t="s">
        <v>303</v>
      </c>
      <c r="C13" s="107" t="s">
        <v>12</v>
      </c>
      <c r="D13" s="204">
        <v>600</v>
      </c>
      <c r="E13" s="196"/>
      <c r="F13" s="196"/>
      <c r="G13" s="197"/>
      <c r="H13" s="197"/>
      <c r="I13" s="198"/>
      <c r="J13" s="197"/>
      <c r="K13" s="205"/>
    </row>
    <row r="14" spans="1:11" ht="289.5" customHeight="1">
      <c r="A14" s="213">
        <v>9</v>
      </c>
      <c r="B14" s="192" t="s">
        <v>304</v>
      </c>
      <c r="C14" s="107" t="s">
        <v>12</v>
      </c>
      <c r="D14" s="112">
        <v>50</v>
      </c>
      <c r="E14" s="112"/>
      <c r="F14" s="112"/>
      <c r="G14" s="194"/>
      <c r="H14" s="194"/>
      <c r="I14" s="114"/>
      <c r="J14" s="194"/>
      <c r="K14" s="205"/>
    </row>
    <row r="15" spans="1:11" ht="191.25">
      <c r="A15" s="112">
        <v>10</v>
      </c>
      <c r="B15" s="215" t="s">
        <v>305</v>
      </c>
      <c r="C15" s="206" t="s">
        <v>12</v>
      </c>
      <c r="D15" s="207">
        <v>50</v>
      </c>
      <c r="E15" s="207"/>
      <c r="F15" s="207"/>
      <c r="G15" s="208"/>
      <c r="H15" s="208"/>
      <c r="I15" s="209"/>
      <c r="J15" s="208"/>
      <c r="K15" s="195"/>
    </row>
    <row r="16" spans="1:11" ht="344.25">
      <c r="A16" s="112">
        <v>11</v>
      </c>
      <c r="B16" s="192" t="s">
        <v>306</v>
      </c>
      <c r="C16" s="107" t="s">
        <v>37</v>
      </c>
      <c r="D16" s="112">
        <v>50</v>
      </c>
      <c r="E16" s="112"/>
      <c r="F16" s="112"/>
      <c r="G16" s="194"/>
      <c r="H16" s="194"/>
      <c r="I16" s="114"/>
      <c r="J16" s="194"/>
      <c r="K16" s="195"/>
    </row>
    <row r="17" spans="1:11" ht="51">
      <c r="A17" s="112">
        <v>12</v>
      </c>
      <c r="B17" s="192" t="s">
        <v>209</v>
      </c>
      <c r="C17" s="107" t="s">
        <v>12</v>
      </c>
      <c r="D17" s="112">
        <v>500</v>
      </c>
      <c r="E17" s="112"/>
      <c r="F17" s="112"/>
      <c r="G17" s="194"/>
      <c r="H17" s="194"/>
      <c r="I17" s="114"/>
      <c r="J17" s="194"/>
      <c r="K17" s="195"/>
    </row>
    <row r="18" spans="1:11" ht="51">
      <c r="A18" s="112">
        <v>13</v>
      </c>
      <c r="B18" s="192" t="s">
        <v>210</v>
      </c>
      <c r="C18" s="107" t="s">
        <v>12</v>
      </c>
      <c r="D18" s="210">
        <v>1000</v>
      </c>
      <c r="E18" s="112"/>
      <c r="F18" s="112"/>
      <c r="G18" s="194"/>
      <c r="H18" s="194"/>
      <c r="I18" s="114"/>
      <c r="J18" s="194"/>
      <c r="K18" s="195"/>
    </row>
    <row r="19" spans="1:11" ht="229.5">
      <c r="A19" s="112">
        <v>14</v>
      </c>
      <c r="B19" s="192" t="s">
        <v>307</v>
      </c>
      <c r="C19" s="107" t="s">
        <v>12</v>
      </c>
      <c r="D19" s="210">
        <v>1100</v>
      </c>
      <c r="E19" s="112"/>
      <c r="F19" s="112"/>
      <c r="G19" s="194"/>
      <c r="H19" s="194"/>
      <c r="I19" s="114"/>
      <c r="J19" s="194"/>
      <c r="K19" s="195"/>
    </row>
    <row r="20" spans="1:11" ht="255">
      <c r="A20" s="112">
        <v>15</v>
      </c>
      <c r="B20" s="192" t="s">
        <v>308</v>
      </c>
      <c r="C20" s="107" t="s">
        <v>12</v>
      </c>
      <c r="D20" s="210">
        <v>100</v>
      </c>
      <c r="E20" s="112"/>
      <c r="F20" s="112"/>
      <c r="G20" s="194"/>
      <c r="H20" s="194"/>
      <c r="I20" s="114"/>
      <c r="J20" s="194"/>
      <c r="K20" s="195"/>
    </row>
    <row r="21" spans="1:11" ht="369.75">
      <c r="A21" s="112">
        <v>16</v>
      </c>
      <c r="B21" s="192" t="s">
        <v>368</v>
      </c>
      <c r="C21" s="107" t="s">
        <v>12</v>
      </c>
      <c r="D21" s="210">
        <v>800</v>
      </c>
      <c r="E21" s="112"/>
      <c r="F21" s="112"/>
      <c r="G21" s="194"/>
      <c r="H21" s="194"/>
      <c r="I21" s="114"/>
      <c r="J21" s="194"/>
      <c r="K21" s="195"/>
    </row>
    <row r="22" spans="1:11" ht="306">
      <c r="A22" s="112">
        <v>17</v>
      </c>
      <c r="B22" s="192" t="s">
        <v>369</v>
      </c>
      <c r="C22" s="107" t="s">
        <v>12</v>
      </c>
      <c r="D22" s="210">
        <v>400</v>
      </c>
      <c r="E22" s="112"/>
      <c r="F22" s="112"/>
      <c r="G22" s="194"/>
      <c r="H22" s="194"/>
      <c r="I22" s="114"/>
      <c r="J22" s="194"/>
      <c r="K22" s="195"/>
    </row>
    <row r="23" spans="1:11" ht="306">
      <c r="A23" s="112">
        <v>18</v>
      </c>
      <c r="B23" s="192" t="s">
        <v>370</v>
      </c>
      <c r="C23" s="107" t="s">
        <v>12</v>
      </c>
      <c r="D23" s="210">
        <v>100</v>
      </c>
      <c r="E23" s="112"/>
      <c r="F23" s="112"/>
      <c r="G23" s="194"/>
      <c r="H23" s="194"/>
      <c r="I23" s="114"/>
      <c r="J23" s="194"/>
      <c r="K23" s="195"/>
    </row>
    <row r="24" spans="1:11" ht="229.5">
      <c r="A24" s="112">
        <v>19</v>
      </c>
      <c r="B24" s="192" t="s">
        <v>309</v>
      </c>
      <c r="C24" s="107" t="s">
        <v>12</v>
      </c>
      <c r="D24" s="210">
        <v>200</v>
      </c>
      <c r="E24" s="112"/>
      <c r="F24" s="112"/>
      <c r="G24" s="194"/>
      <c r="H24" s="194"/>
      <c r="I24" s="114"/>
      <c r="J24" s="194"/>
      <c r="K24" s="195"/>
    </row>
    <row r="25" spans="1:11" ht="204">
      <c r="A25" s="112">
        <v>20</v>
      </c>
      <c r="B25" s="192" t="s">
        <v>371</v>
      </c>
      <c r="C25" s="107" t="s">
        <v>12</v>
      </c>
      <c r="D25" s="112">
        <v>100</v>
      </c>
      <c r="E25" s="112"/>
      <c r="F25" s="112"/>
      <c r="G25" s="194"/>
      <c r="H25" s="194"/>
      <c r="I25" s="114"/>
      <c r="J25" s="194"/>
      <c r="K25" s="195"/>
    </row>
    <row r="26" spans="1:11" ht="191.25">
      <c r="A26" s="112">
        <v>21</v>
      </c>
      <c r="B26" s="192" t="s">
        <v>372</v>
      </c>
      <c r="C26" s="107" t="s">
        <v>131</v>
      </c>
      <c r="D26" s="112">
        <v>100</v>
      </c>
      <c r="E26" s="112"/>
      <c r="F26" s="112"/>
      <c r="G26" s="194"/>
      <c r="H26" s="194"/>
      <c r="I26" s="114"/>
      <c r="J26" s="194"/>
      <c r="K26" s="195"/>
    </row>
    <row r="27" spans="1:11" ht="204">
      <c r="A27" s="112">
        <v>22</v>
      </c>
      <c r="B27" s="192" t="s">
        <v>373</v>
      </c>
      <c r="C27" s="107" t="s">
        <v>131</v>
      </c>
      <c r="D27" s="112">
        <v>100</v>
      </c>
      <c r="E27" s="112"/>
      <c r="F27" s="112"/>
      <c r="G27" s="194"/>
      <c r="H27" s="194"/>
      <c r="I27" s="114"/>
      <c r="J27" s="194"/>
      <c r="K27" s="195"/>
    </row>
    <row r="28" spans="1:11" ht="204">
      <c r="A28" s="112">
        <v>23</v>
      </c>
      <c r="B28" s="192" t="s">
        <v>374</v>
      </c>
      <c r="C28" s="107" t="s">
        <v>131</v>
      </c>
      <c r="D28" s="112">
        <v>400</v>
      </c>
      <c r="E28" s="112"/>
      <c r="F28" s="112"/>
      <c r="G28" s="194"/>
      <c r="H28" s="194"/>
      <c r="I28" s="114"/>
      <c r="J28" s="194"/>
      <c r="K28" s="195"/>
    </row>
    <row r="29" spans="1:11">
      <c r="A29" s="195"/>
      <c r="B29" s="107" t="s">
        <v>61</v>
      </c>
      <c r="C29" s="115"/>
      <c r="D29" s="115"/>
      <c r="E29" s="115"/>
      <c r="F29" s="115"/>
      <c r="G29" s="211"/>
      <c r="H29" s="212">
        <f>SUM(H6:H28)</f>
        <v>0</v>
      </c>
      <c r="I29" s="117">
        <f>J29-H29</f>
        <v>0</v>
      </c>
      <c r="J29" s="212">
        <f>SUM(J6:J28)</f>
        <v>0</v>
      </c>
      <c r="K29" s="195"/>
    </row>
    <row r="30" spans="1:1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</row>
    <row r="33" spans="1:11">
      <c r="A33" s="232"/>
      <c r="B33" s="232"/>
      <c r="C33" s="232"/>
      <c r="D33" s="232"/>
      <c r="E33" s="232"/>
      <c r="F33" s="232"/>
      <c r="G33" s="232"/>
      <c r="H33" s="232"/>
      <c r="I33" s="232"/>
      <c r="J33" s="232"/>
      <c r="K33" s="232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66"/>
      <c r="B35" s="66"/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>
      <c r="A38" s="10"/>
      <c r="B38" s="10"/>
      <c r="C38" s="10"/>
      <c r="D38" s="10"/>
      <c r="E38" s="10"/>
      <c r="F38" s="76" t="s">
        <v>319</v>
      </c>
      <c r="G38" s="10"/>
      <c r="H38" s="10"/>
      <c r="I38" s="10"/>
      <c r="J38" s="10"/>
      <c r="K38" s="10"/>
    </row>
    <row r="39" spans="1:11">
      <c r="A39" s="10"/>
      <c r="B39" s="10"/>
      <c r="C39" s="10"/>
      <c r="D39" s="10"/>
      <c r="E39" s="10"/>
      <c r="F39" s="76" t="s">
        <v>320</v>
      </c>
      <c r="G39" s="10"/>
      <c r="H39" s="10"/>
      <c r="I39" s="10"/>
      <c r="J39" s="10"/>
      <c r="K39" s="10"/>
    </row>
    <row r="40" spans="1:11">
      <c r="A40" s="10"/>
      <c r="B40" s="10"/>
      <c r="C40" s="10"/>
      <c r="D40" s="10"/>
      <c r="E40" s="10"/>
      <c r="F40" s="76" t="s">
        <v>321</v>
      </c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10"/>
      <c r="F41" s="76" t="s">
        <v>322</v>
      </c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10"/>
      <c r="F42" s="76" t="s">
        <v>321</v>
      </c>
      <c r="G42" s="10"/>
      <c r="H42" s="10"/>
      <c r="I42" s="10"/>
      <c r="J42" s="10"/>
      <c r="K42" s="10"/>
    </row>
    <row r="43" spans="1:11">
      <c r="F43" s="63" t="s">
        <v>323</v>
      </c>
    </row>
  </sheetData>
  <mergeCells count="3">
    <mergeCell ref="A32:K33"/>
    <mergeCell ref="A1:K1"/>
    <mergeCell ref="B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1</vt:i4>
      </vt:variant>
    </vt:vector>
  </HeadingPairs>
  <TitlesOfParts>
    <vt:vector size="17" baseType="lpstr">
      <vt:lpstr>Pakiet 1</vt:lpstr>
      <vt:lpstr>Pakiet 2</vt:lpstr>
      <vt:lpstr>PAkiet 3</vt:lpstr>
      <vt:lpstr>Pakiet 4</vt:lpstr>
      <vt:lpstr>Pakiet 5</vt:lpstr>
      <vt:lpstr>Pakiet 6</vt:lpstr>
      <vt:lpstr>Pakiet 7 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'Pakiet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Specjalistyczny w Chorzowie Specjalistyczny w Chorzowie</dc:creator>
  <cp:lastModifiedBy>szpital</cp:lastModifiedBy>
  <cp:lastPrinted>2023-10-18T10:45:23Z</cp:lastPrinted>
  <dcterms:created xsi:type="dcterms:W3CDTF">2023-09-20T06:49:29Z</dcterms:created>
  <dcterms:modified xsi:type="dcterms:W3CDTF">2023-10-18T10:46:35Z</dcterms:modified>
</cp:coreProperties>
</file>