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uzdzilo\Desktop\26 laparoskopia\"/>
    </mc:Choice>
  </mc:AlternateContent>
  <xr:revisionPtr revIDLastSave="0" documentId="13_ncr:1_{84243142-09D8-4F19-BEB7-D9CBD840B1B3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Sheet1" sheetId="1" r:id="rId1"/>
    <sheet name="Arkusz1" sheetId="2" r:id="rId2"/>
  </sheets>
  <definedNames>
    <definedName name="_xlnm.Print_Area" localSheetId="0">Sheet1!$A$1:$I$108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96" i="1" l="1"/>
  <c r="F97" i="1"/>
  <c r="F98" i="1"/>
  <c r="F99" i="1"/>
  <c r="F100" i="1"/>
  <c r="F101" i="1"/>
  <c r="F102" i="1"/>
  <c r="F103" i="1"/>
  <c r="F104" i="1"/>
  <c r="F95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73" i="1"/>
  <c r="F67" i="1"/>
  <c r="F68" i="1"/>
  <c r="F66" i="1"/>
  <c r="F60" i="1"/>
  <c r="F50" i="1"/>
  <c r="F51" i="1"/>
  <c r="F52" i="1"/>
  <c r="F53" i="1"/>
  <c r="F54" i="1"/>
  <c r="F49" i="1"/>
  <c r="F40" i="1"/>
  <c r="F41" i="1"/>
  <c r="F42" i="1"/>
  <c r="F39" i="1"/>
  <c r="F23" i="1"/>
  <c r="F24" i="1"/>
  <c r="F25" i="1"/>
  <c r="F26" i="1"/>
  <c r="F27" i="1"/>
  <c r="F28" i="1"/>
  <c r="F29" i="1"/>
  <c r="F30" i="1"/>
  <c r="F31" i="1"/>
  <c r="F22" i="1"/>
  <c r="F14" i="1"/>
  <c r="F15" i="1" s="1"/>
  <c r="F5" i="1"/>
  <c r="F61" i="1"/>
  <c r="F7" i="1"/>
  <c r="F6" i="1"/>
  <c r="F69" i="1" l="1"/>
  <c r="F105" i="1"/>
  <c r="F32" i="1"/>
  <c r="F43" i="1"/>
  <c r="F55" i="1"/>
  <c r="F88" i="1"/>
  <c r="F8" i="1"/>
</calcChain>
</file>

<file path=xl/sharedStrings.xml><?xml version="1.0" encoding="utf-8"?>
<sst xmlns="http://schemas.openxmlformats.org/spreadsheetml/2006/main" count="274" uniqueCount="96">
  <si>
    <t>FORMULARZ ASORTYMENTOWO-CENOWY</t>
  </si>
  <si>
    <t>Sprzęt jednorazowego i wielorazowego użytku do laparoskopii i zabiegów otwartych oraz okulistyki</t>
  </si>
  <si>
    <t>Część 1</t>
  </si>
  <si>
    <t>Lp.</t>
  </si>
  <si>
    <t xml:space="preserve">Nazwa produktu </t>
  </si>
  <si>
    <t>Jm</t>
  </si>
  <si>
    <t>Ilość</t>
  </si>
  <si>
    <t>Wartość brutto</t>
  </si>
  <si>
    <t>Vat %</t>
  </si>
  <si>
    <t>Producent</t>
  </si>
  <si>
    <t>Kod asortymentu</t>
  </si>
  <si>
    <t>Stapler laparoskopowy liniowy tnący kilkukrotnego użytku z możliwością zginania 22 i 45 stopni w obu kierunkach, z obrotowym trzonem 360 stopni, do resekcji przecinania i zespoleń, ładowalny, trzon 12 mm. Wykonuje szew w postaci dwóch potrójnych linii tytanowych zszywek ułożonych naprzemiennie z jednoczesnym przecięciem tkanek po między nimi.</t>
  </si>
  <si>
    <t>szt</t>
  </si>
  <si>
    <t>Ładunek jednorazowego użytku 45 do staplera, wykonujący szew postaci dwóch potrójnych linii tytanowych zszywek ułożonych naprzemiennie i przecina tkanki pomiędzy nimi/ z systemem trzech wysokości zszywek w jednym ładunku</t>
  </si>
  <si>
    <t>Ładunek jednorazowego użytku 60 do staplera, wykonujący szew postaci dwóch potrójnych linii tytanowych zszywek ułożonych naprzemiennie i przecina tkanki pomiedzy nimi/ z systemem trzech wysokości zszywek w jednym ładunku</t>
  </si>
  <si>
    <t>Razem:</t>
  </si>
  <si>
    <t>x</t>
  </si>
  <si>
    <t>Uwaga:</t>
  </si>
  <si>
    <t xml:space="preserve">Wykonawca jest zobowiązany utrzymywać nieodpołatnie u Zamawiającego stały depozyt staplerów i ładunków jednorazowego użytku w ilościach określonych pomiędzy Zamawiającym a Wykonawcą </t>
  </si>
  <si>
    <t>Część 2</t>
  </si>
  <si>
    <t xml:space="preserve">Jednorazowy stapler okrężny zakrzywiony,z łamanym kowadełkiem, rozmiar: 24mm,26mm,29mm,32mm, w zestawie ładunek z dwoma  naprzemiennymi szeregami tytanowych zszywek o przekroju koła o parametrach: 
- stapler o średnicy 24mm: zszywka o wysokości 4,5mm z podwójnym zabezpieczeniem przed przypadkowym odpaleniem, system zamykania zapewniający formowanie zszywek w kształt litery B. 
-stapler o średnicy  26 mm: zszywka o wysokości 4,8mm z podwójnym zabezpieczeniem przed przypadkowym odpaleniem, system zamykania  zapewniający formowanie zszywek w kształt litery B. 
-stapler o średnicy  29 mm: zszywka o wysokości 4,8mm, system zamykania zapewniający formowanie zszywek w kształt litery B. 
- stapler o średnicy 32mm: zszywka o wyskokości 5,0mm z podwójnym zabezpieczeniem przed przypadkowym odpaleniem, system zamykania  zapewniający formowanie zszywek w kształt litery B. </t>
  </si>
  <si>
    <t>Cześć 3</t>
  </si>
  <si>
    <t xml:space="preserve">Jednorazowy stapler liniowy z nożem w ładunku o rozmiarze 60mm, w zestawie ładunek  z  dwoma naprzemiennymi szeregami tytanowych zszywek o przekroju koła, zszywki do tkanki standardowej wysokość zszywki przed zamknięciem 3,8mm, po zamknięciu 1,5mm.
Zszywki wykonane z drutu poprzecznie okrągłego dla uzyskania pewnego zamknięcia na zmienionej chorobowo tkance. System zamykania zapewniający formowanie zszywek w kształt litery B. 
</t>
  </si>
  <si>
    <t>Ładunek do staplera liniowego z nożem dł.: 60 mm – zszywki 3,8 mm, po zamknięciu 1,5mm</t>
  </si>
  <si>
    <t>Jednorazowy stapler liniowy z nożem w ładunku o rozmiarze 60mm, w zestawie ładunek z dwoma naprzemiennymi szeregami tytanowych zszywek o przekroju koła, zszywki do tkanki grubej wysokość zszywki przed zamknięciem 4,8mm, po zamknięciu 2,0mm. 
 Zszywki wykonane z drutu poprzecznie okrągłego dla uzyskania pewnego zamknięcia na zmienionej chorobowo tkance. System zamykania  zapewniający formowanie zszywek w kształt litery B.</t>
  </si>
  <si>
    <t xml:space="preserve">Ładunek do staplera liniowego z nożem dł.: 60 mm – zszywki 4,8 mm, po zamknięciu 2,0 mm </t>
  </si>
  <si>
    <t xml:space="preserve">Jednorazowy stapler liniowy z nożem w ładunku o rozmiarze 80mm, w zestawie ładunek  z  dwoma naprzemiennymi szeregami tytanowych zszywek o przekroju koła, zszywki do tkanki standardowej wysokość zszywki przed zamknięciem 3,8mm, po zamknięciu  1,5mm.
Zszywki z drutu poprzecznie okrągłego dla uzyskania pewnego zamknięcia na zmienionej chorobowo tkance. System zamykania  zapewniający formowanie zszywek w kształt litery B. </t>
  </si>
  <si>
    <t xml:space="preserve">Ładunek do staplera liniowego z nożem dł.:  80 mm– zszywki 3,8, po zamknięciu 1,5mm </t>
  </si>
  <si>
    <t>Jednorazowy stapler liniowy, z kolorowym wskaźnikiem pokazującym różne fazy odpalenia staplera, o rozmiarze z efektywną długością zespolenia 60mm, w zestawie ładunek  z  dwoma naprzemiennymi szeregami tytanowych zszywek o przekroju koła, system zamykania  zapewniający formowanie zszywek w kształt litery B.
Wysokość zszywki 3.5mm pozwalający na zespolenie tkanki do 1.5mm</t>
  </si>
  <si>
    <t>Ładunek do staplera liniowego dł. 60mm - zszywki 3,5 mm przed zamknięciem</t>
  </si>
  <si>
    <t>Jednorazowy stapler liniowy, z kolorowym wskaźnikiem pokazującym różne fazy odpalenia staplera,  o rozmiarze z efektywną długością zespolenia 60mm, w zestawie ładunek  z  dwoma naprzemiennymi szeregami tytanowych zszywek o przekroju koła, system zamykania zapewniający formowanie zszywek w kształt litery B,  wysokość zszywki 4,8mm pozwalający na zespolenie tkanki do 2,0mm</t>
  </si>
  <si>
    <t>Ładunek do staplera liniowego dł. 60mm - zszywki 4,8 mm przed zamknięciem</t>
  </si>
  <si>
    <t>Razem</t>
  </si>
  <si>
    <t>Część 4</t>
  </si>
  <si>
    <t>Laparoskopowe narzędzie do preparowania, uszczelniania i rozdzielania naczyń i pęczków tkankowych, długości 37 mm, średnicy 5 mm, z prostymi, tępymi szczękami pokrytymi powłoką antyadhezyjną w nanotechnologii. Aktywowane włącznikiem ręcznym lub nożnym. Narzędzie z wbudowanym nożem z przewodem, obracanym trzonem o 180 stopni, kompatybilne z generatorami Valleylab /Ligasure</t>
  </si>
  <si>
    <t>Precyzyjne kleszczki do uszczelniania naczyń i pęczków, długość 18-19 cm, długość elektrody 17 mm, kąt rozwarcia szczęk 28 st, aktywowane włącznikiem ręcznym lub nożnym, z przewodem, kompatybilne z generatorem Valleylab/Ligasure</t>
  </si>
  <si>
    <t>Jednorazowe narzędzie do zabiegów laparoskopowych służące do uszczelniania i rozdzielania naczyń oraz pęczków tkankowych w systemie zamykania naczyń do 7 mm włącznie, średnica trzonu 5 mm, długość trzonu 37 cm, trzon obracany o 350 stopni, szczęki zakrzywione typu Maryland, powłoką antyadhezyjna w nanotechnologii na powierzchni elektrod, szczęki z wbudowanym nożem, niezależna aktywacja noża, narzędzie z wbudowanym przewodem, kompatybilne z generatorami Valleylab/Ligasure</t>
  </si>
  <si>
    <t>Narzędzie do uszczelniania i rozdzielania naczyń i pęczków tkankowych, długość 20 cm, średnica trzonu 10 mm, aktywowany ręcznie lub nożnie, z wbudowanym nożem, z przewodem, obracanym trzonem, kompatybilne z generatorem Valleylab/Ligasure</t>
  </si>
  <si>
    <t xml:space="preserve">szt </t>
  </si>
  <si>
    <t xml:space="preserve">Wykonawca jest zobowiązany utrzymywać nieodpołatnie u Zamawiającego stały depozyt narzędzi w ilościach określonych pomiędzy Zamawiającym a Wykonawcą </t>
  </si>
  <si>
    <t>Część 5</t>
  </si>
  <si>
    <t>Nożyczki zakrzywione, preparacyjne typu Metzenbaum, wielokrotnego użytku ze złączem do kauteryzacji jednobiegunowej, rozbieralne 4 częściowe, trzon śr. 5 mm obrotowy 360°, długość trzonu 31 cm</t>
  </si>
  <si>
    <t>Kleszczyki preparacyjne typu Meryland, wielorazowego użytku  ze złączem do kauteryzacji jednobiegunowej, rozbieralne 4 częściowe z ergonomiczną rekojeścią bez blokady, trzon śr.5 mm obrotowy  360°, długość trzonu  31 cm</t>
  </si>
  <si>
    <t>Kleszczyki atraumatyczne typu Grasper okienkowe wielorazowego użytku, rozbieralne 4-częściowe z ergonomiczną rękojeścią z blokadą, średnica trzonu  5 mm obrotowy 360stopni, długość trzonu 31cm</t>
  </si>
  <si>
    <t>Kleszczyki chwytające typu Babcock, wielorazowego użytku rozbieralne 4-częściowe, długość 31cm, srednica trzonu 10mm, trzon obrotowy 360st., uchwyt z blokadą zatrzaskową</t>
  </si>
  <si>
    <t>szt.</t>
  </si>
  <si>
    <t>Laparoskopowa elektroda haczykowa dł  330 mm</t>
  </si>
  <si>
    <t>Końcówka do elektrody haczykowej typu J oraz typu L (do wyboru przez zamawiającego)</t>
  </si>
  <si>
    <t>Część 6</t>
  </si>
  <si>
    <t>Optyka o wysokiej rozdzielczości HD typu direct-view o kącie widzenia 30 stopni, średnica 4 mm, minimum dł. 16 cm,  autoklawowalna, kompatybilna z kaniulą szybkoprzepływową, kodowana kolorem zółtym, o średnicy 6.0 mm i obturatorem
oraz końcówkami drenów pompy,model Dyonics, posiadanym przez szpital</t>
  </si>
  <si>
    <t>Część 7</t>
  </si>
  <si>
    <t>Optyka laparoskopowa szerokokątna 0 st lub 30st,  śr. 10mm (do wyboru przez zamawiającego) dł 33cm, kompatybilna ze sprzętem Aesculap</t>
  </si>
  <si>
    <t>Przewód do insuflatora z funkcją podgrzewania gazu, kompatybilny ze sprzętem Aesculap; długość 3m</t>
  </si>
  <si>
    <t>Zestaw drenów autoklawowalnych  do pompy płuczącej, kompatybilny ze sprzętem Aesculap</t>
  </si>
  <si>
    <t>Część 8</t>
  </si>
  <si>
    <t>Uchwyt do elektrod monopolarnych długość 145mm, gniazdo 4 mm z sześciokątnym zabezpieczeniem przed obrotem elektrod 2 przyciskami CIĘCIE / KOAGULACJA, kabel dł. 4,5 m., wtyczka współosiowa KOAX lub 3 pin - do wyboru przez Zamawiającego</t>
  </si>
  <si>
    <t>Elektroda igłowa, prosta, długość 62mm, trzonek Ø4mm, dł. igły 20mm, Ø igły 1mm; przeznaczenie do min. 75 cykli sterylizacji / opakowanie 5 szt.</t>
  </si>
  <si>
    <t>op</t>
  </si>
  <si>
    <t>Elektroda szpatułkowa, prosta, długość 66mm, trzonek Ø4mm, wymiary ostrza 3mm x 1,2mm x 28mm; przeznaczenie do min. 75 cykli sterylizacji / opakowanie 5 szt.</t>
  </si>
  <si>
    <t>Elektroda kulkowa, prosta, długość 49mm, kulka Ø4mm, trzonek Ø4mm; przeznaczenie do min. 75 cykli sterylizacji / opakowanie 5 szt.</t>
  </si>
  <si>
    <t>Elektroda kulkowa, prosta, długość 49mm, kulka Ø2mm, trzonek Ø4mm; przeznaczenie do min. 75 cykli sterylizacji / opakowanie 5 szt.</t>
  </si>
  <si>
    <t>Elektroda kulkowa, prosta, długość 49mm, kulka Ø6mm, trzonek Ø4mm; przeznaczenie do min. 75 cykli sterylizacji / opakowanie 5 szt.</t>
  </si>
  <si>
    <t>Elektroda nożowa, prosta, długość 62mm, trzonek Ø4mm, wymiary noża 2,6mm x 0,6mm x 13mm; przeznaczenie do min. 75 cykli sterylizacji / opakowanie 5 szt.</t>
  </si>
  <si>
    <t>Kabel do elektrod neutralnych, długość 4,5m, od strony elektrody zakończony klipsem 2,5cm, od strony aparatu wtyczka 1-bolcowa Ø6,3mm; przeznaczenie do min. 300 cykli sterylizacji</t>
  </si>
  <si>
    <t>Szczypce bipolarne NON-STICK Gold,pokryte powłoką nieprzywierającą, proste, długość 220mm, końcówka 8mm x 2mm, złącze 2-bolcowe płaskie; przeznaczenie do min. 75 cykli sterylizacji</t>
  </si>
  <si>
    <t>Szczypce bipolarne NON-STICK Gold,pokryte powłoką nieprzywierającą, proste, długość 160mm, końcówka 8mm x 1mm, tępa, złącze 2-bolcowe płaskie; przeznaczenie do min. 75 cykli sterylizacji</t>
  </si>
  <si>
    <t>Szczypce bipolarne NON-STICK Gold,pokryte powłoką nieprzywierającą, proste z zagiętą końcówką, długość 195mm, końcówka 8mm x 2mm, tępa, złącze 2-bolcowe płaskie; przeznaczenie do min. 75 cykli sterylizacji</t>
  </si>
  <si>
    <t>Szczypce bipolarne NON-STICK Gold, pokryte powłoką nieprzywierającą, proste z zagiętą końcówką, długość 160mm, końcówka 6mm x 1mm, tępa, złącze 2-bolcowe płaskie; przeznaczenie do min. 75 cykli sterylizacji</t>
  </si>
  <si>
    <t>Kabel bipolarny do szczypiec, długość 4,5m, wtyczka od strony aparatu żeńska symetryczna Ø2/6mm (typ Martin) lub 2-bolcowa 28,58mm lub okrągła typ Erbe ; przeznaczenie do min. 300 cykli sterylizacji - do wyboru przez Zamawiającego</t>
  </si>
  <si>
    <t>Elektroda kulkowa, prosta śr. 4mm, długość 122mm, trzpień 4mm</t>
  </si>
  <si>
    <t>Elektroda kulkowa, prosta śr. 6mm, długość 124mm, trzpień 4mm</t>
  </si>
  <si>
    <t xml:space="preserve"> Wszystkie narzędzia w zadaniu muszą być kompatybilne z diatermią elektrochirurgiczną KLS Martin Maxium lub  Erbe znajdującymi się na wyposażeniu Szpitala </t>
  </si>
  <si>
    <t>Część 9</t>
  </si>
  <si>
    <t xml:space="preserve">Wielorazowy instrument ( na min. 50 zabiegów ) do zamykania naczyń ( za wyjątkiem nożyka )  o średnicy do 7 mm z rozpoznawaniem narzędzi z jednoczesnym cięciem, dł. 200 mm, średnica 10 mm na min. 50 zabiegów, końcówka robocza prosta </t>
  </si>
  <si>
    <t xml:space="preserve">Wielorazowy instrument ( na min. 50 zabiegów ) do zamykania naczyń ( za wyjątkiem nożyka )  o średnicy do 7 mm z rozpoznawaniem narzędzi z jednoczesnym cięciem, dł. 200 mm, średnica 10 mm na min. 50 zabiegów, końcówka robocza delikatnie zagięta </t>
  </si>
  <si>
    <t>Ostrze do wielorazowyego instrumentu  do zamykania naczyń  o średnicy do 7 mm z rozpoznawaniem narzędzi z jednoczesnym cięciem, dł. 200 mm - fi 10 mm po 6 szt</t>
  </si>
  <si>
    <t>Wielorazowy instrument ( na min. 50 zabiegów ) do zamykania naczyń ( za wyjątkiem nożyka )  o średnicy do 7 mm z rozpoznawaniem narzędzi z jednoczesnym cięciem, dł. 370 mm, średnica 5 mm na min. 50 zabiegów, końcówka robocza prosta</t>
  </si>
  <si>
    <t>Ostrze do wielorazowyego instrumentu (na min. 50 zabiegów ) do zamykania naczyń ( za wyjątkiem nożyka )  o średnicy do 7 mm z rozpoznawaniem narzędzi z jednoczesnym cięciem, dł. 370 mm - fi 5 mm po 6 szt</t>
  </si>
  <si>
    <t xml:space="preserve">Kleszcze bipolarne wielorazowego użytku zagięte dł 16 cm szer. branszy 2,5 mm z rozpoznawaniem instrumentu </t>
  </si>
  <si>
    <t>Wielorazowy instrument ( na min. 50 zabiegów ) do zamykania naczyń ( za wyjątkiem nożyka )  o średnicy do 7 mm z rozpoznawaniem narzędzi z jednoczesnym cięciem, dł. 370 mm, średnica 5 mm na min. 50 zabiegów, końcówka robocza zagięta (maryland)</t>
  </si>
  <si>
    <t>Ostrze do wielorazowyego instrumentu (na min. 50 zabiegów ) do zamykania naczyń ( za wyjątkiem nożyka )  o średnicy do 7 mm z rozpoznawaniem narzędzi z jednoczesnym cięciem, dł. 370 mm - fi 5 mm po 10 szt</t>
  </si>
  <si>
    <t>Wielorazowy instrument ( na min. 50 zabiegów ) do zamykania naczyń ( za wyjątkiem nożyka )   z rozpoznawaniem narzędzi z jednoczesnym cięciem, o długości 18 cm,  końcówka robocza zagięta o długości 17 mm</t>
  </si>
  <si>
    <t>Ostrze do wielorazowyego instrumentu (na min. 50 zabiegów ) do zamykania naczyń   o długości 18 cm i końcówce roboczej zamkniętej o długości 17 mm, opakowanie 10 szt</t>
  </si>
  <si>
    <t>Oprawy próbne pełna regulacja podstawy nosa, regulacja długości zauszników, regulacja rozstawu</t>
  </si>
  <si>
    <t>podstawy nosa, regulacja długości</t>
  </si>
  <si>
    <t>zauszników, regulacja rozstawu</t>
  </si>
  <si>
    <t>źrenic, obrót cylindra, mozliwość</t>
  </si>
  <si>
    <t>zainstalowania jednocześnie 5</t>
  </si>
  <si>
    <t>szkieł próbnych, zakres PD 40-80</t>
  </si>
  <si>
    <t>mm, wymienny „nosek” dla</t>
  </si>
  <si>
    <t>dziecka w komplecie,</t>
  </si>
  <si>
    <t>kompatybilne w zakresie</t>
  </si>
  <si>
    <t>wymiarów soczewek z oprawką</t>
  </si>
  <si>
    <t>TF-2</t>
  </si>
  <si>
    <t>Cena jednostkowa brutto</t>
  </si>
  <si>
    <r>
      <t xml:space="preserve"> Wszystkie narzędzia w zadaniu </t>
    </r>
    <r>
      <rPr>
        <sz val="12"/>
        <rFont val="Tahoma"/>
        <family val="2"/>
        <charset val="238"/>
      </rPr>
      <t xml:space="preserve"> </t>
    </r>
    <r>
      <rPr>
        <sz val="12"/>
        <color rgb="FF000000"/>
        <rFont val="Tahoma"/>
        <family val="2"/>
        <charset val="238"/>
      </rPr>
      <t xml:space="preserve">muszą być kompatybilne z diatermią elektrochirurgiczną KLS Martin Maxium znajdującą się na wyposażeniu Szpitala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</si>
</sst>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12">
    <font>
      <sz val="10"/>
      <name val="Arial"/>
      <family val="2"/>
      <charset val="238"/>
    </font>
    <font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2"/>
      <color rgb="FF000000"/>
      <name val="Tahoma"/>
      <family val="2"/>
      <charset val="238"/>
    </font>
    <font>
      <b/>
      <sz val="12"/>
      <name val="Tahoma"/>
      <family val="2"/>
      <charset val="238"/>
    </font>
    <font>
      <i/>
      <sz val="12"/>
      <name val="Tahoma"/>
      <family val="2"/>
      <charset val="238"/>
    </font>
    <font>
      <b/>
      <i/>
      <sz val="12"/>
      <name val="Tahoma"/>
      <family val="2"/>
      <charset val="238"/>
    </font>
    <font>
      <sz val="12"/>
      <name val="Tahoma"/>
      <family val="2"/>
      <charset val="238"/>
    </font>
    <font>
      <b/>
      <sz val="12"/>
      <color rgb="FF006100"/>
      <name val="Tahoma"/>
      <family val="2"/>
      <charset val="238"/>
    </font>
    <font>
      <sz val="11"/>
      <color rgb="FF006100"/>
      <name val="Czcionka tekstu podstawowego"/>
      <family val="2"/>
      <charset val="238"/>
    </font>
    <font>
      <sz val="12"/>
      <color rgb="FF000000"/>
      <name val="Tahoma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164" fontId="11" fillId="0" borderId="0" applyBorder="0" applyProtection="0"/>
    <xf numFmtId="0" fontId="11" fillId="0" borderId="0"/>
    <xf numFmtId="0" fontId="9" fillId="2" borderId="0" applyBorder="0" applyProtection="0"/>
  </cellStyleXfs>
  <cellXfs count="126">
    <xf numFmtId="0" fontId="0" fillId="0" borderId="0" xfId="0"/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2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9" fontId="7" fillId="0" borderId="0" xfId="2" applyNumberFormat="1" applyFont="1" applyAlignment="1">
      <alignment horizontal="center" vertical="center" wrapText="1"/>
    </xf>
    <xf numFmtId="2" fontId="7" fillId="0" borderId="0" xfId="2" applyNumberFormat="1" applyFont="1" applyAlignment="1">
      <alignment horizontal="center" vertical="center" wrapText="1"/>
    </xf>
    <xf numFmtId="0" fontId="7" fillId="0" borderId="0" xfId="0" applyFont="1"/>
    <xf numFmtId="0" fontId="8" fillId="2" borderId="1" xfId="3" applyFont="1" applyBorder="1" applyAlignment="1" applyProtection="1">
      <alignment horizontal="center" vertical="center" wrapText="1"/>
    </xf>
    <xf numFmtId="2" fontId="8" fillId="2" borderId="1" xfId="3" applyNumberFormat="1" applyFont="1" applyBorder="1" applyAlignment="1" applyProtection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2" xfId="2" applyFont="1" applyBorder="1" applyAlignment="1">
      <alignment vertical="top" wrapText="1"/>
    </xf>
    <xf numFmtId="164" fontId="4" fillId="0" borderId="2" xfId="1" applyFont="1" applyBorder="1" applyAlignment="1" applyProtection="1">
      <alignment horizontal="center" vertical="center"/>
    </xf>
    <xf numFmtId="4" fontId="7" fillId="0" borderId="3" xfId="2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vertical="top" wrapText="1"/>
    </xf>
    <xf numFmtId="164" fontId="4" fillId="0" borderId="1" xfId="1" applyFont="1" applyBorder="1" applyAlignment="1" applyProtection="1">
      <alignment horizontal="center" vertical="center"/>
    </xf>
    <xf numFmtId="0" fontId="4" fillId="0" borderId="5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right" vertical="center" wrapText="1"/>
    </xf>
    <xf numFmtId="164" fontId="7" fillId="0" borderId="1" xfId="1" applyFont="1" applyBorder="1" applyAlignment="1" applyProtection="1">
      <alignment horizontal="center" vertical="center"/>
    </xf>
    <xf numFmtId="4" fontId="4" fillId="0" borderId="6" xfId="1" applyNumberFormat="1" applyFont="1" applyBorder="1" applyAlignment="1" applyProtection="1">
      <alignment horizontal="center" vertical="center"/>
    </xf>
    <xf numFmtId="164" fontId="7" fillId="0" borderId="1" xfId="1" applyFont="1" applyBorder="1" applyAlignment="1" applyProtection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top" wrapText="1"/>
    </xf>
    <xf numFmtId="0" fontId="7" fillId="0" borderId="0" xfId="2" applyFont="1" applyAlignment="1">
      <alignment vertical="top" wrapText="1"/>
    </xf>
    <xf numFmtId="0" fontId="7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164" fontId="7" fillId="0" borderId="0" xfId="1" applyFont="1" applyBorder="1" applyAlignment="1" applyProtection="1">
      <alignment horizontal="center" vertical="center"/>
    </xf>
    <xf numFmtId="2" fontId="4" fillId="0" borderId="0" xfId="1" applyNumberFormat="1" applyFont="1" applyBorder="1" applyAlignment="1" applyProtection="1">
      <alignment horizontal="center" vertical="center"/>
    </xf>
    <xf numFmtId="164" fontId="7" fillId="0" borderId="0" xfId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2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2" fontId="7" fillId="0" borderId="0" xfId="1" applyNumberFormat="1" applyFont="1" applyBorder="1" applyAlignment="1" applyProtection="1">
      <alignment horizontal="center" vertical="center" wrapText="1"/>
    </xf>
    <xf numFmtId="0" fontId="7" fillId="0" borderId="8" xfId="2" applyFont="1" applyBorder="1" applyAlignment="1">
      <alignment vertical="top" wrapText="1"/>
    </xf>
    <xf numFmtId="0" fontId="7" fillId="0" borderId="6" xfId="2" applyFont="1" applyBorder="1" applyAlignment="1">
      <alignment horizontal="right" vertical="top" wrapText="1"/>
    </xf>
    <xf numFmtId="4" fontId="4" fillId="0" borderId="1" xfId="2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center" vertical="center"/>
    </xf>
    <xf numFmtId="2" fontId="4" fillId="0" borderId="0" xfId="2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6" xfId="2" applyFont="1" applyBorder="1" applyAlignment="1">
      <alignment vertical="top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top" wrapText="1"/>
    </xf>
    <xf numFmtId="0" fontId="7" fillId="0" borderId="6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4" fontId="4" fillId="0" borderId="7" xfId="2" applyNumberFormat="1" applyFont="1" applyBorder="1" applyAlignment="1">
      <alignment horizontal="center" vertical="center"/>
    </xf>
    <xf numFmtId="2" fontId="7" fillId="0" borderId="7" xfId="2" applyNumberFormat="1" applyFont="1" applyBorder="1" applyAlignment="1">
      <alignment horizontal="center" vertical="center" wrapText="1"/>
    </xf>
    <xf numFmtId="2" fontId="4" fillId="0" borderId="7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right" vertical="top" wrapText="1"/>
    </xf>
    <xf numFmtId="0" fontId="7" fillId="0" borderId="0" xfId="2" applyFont="1" applyAlignment="1">
      <alignment horizontal="center" vertical="top" wrapText="1"/>
    </xf>
    <xf numFmtId="2" fontId="7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7" fillId="0" borderId="1" xfId="2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wrapText="1"/>
    </xf>
    <xf numFmtId="0" fontId="7" fillId="0" borderId="9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4" fontId="4" fillId="0" borderId="11" xfId="0" applyNumberFormat="1" applyFont="1" applyBorder="1" applyAlignment="1">
      <alignment horizontal="center" vertical="center"/>
    </xf>
    <xf numFmtId="2" fontId="7" fillId="0" borderId="1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2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8" xfId="0" applyFont="1" applyBorder="1"/>
    <xf numFmtId="0" fontId="7" fillId="0" borderId="1" xfId="0" applyFont="1" applyBorder="1" applyAlignment="1">
      <alignment horizontal="center" wrapText="1"/>
    </xf>
    <xf numFmtId="0" fontId="7" fillId="0" borderId="3" xfId="0" applyFont="1" applyBorder="1" applyAlignment="1">
      <alignment horizontal="right" wrapText="1"/>
    </xf>
    <xf numFmtId="0" fontId="4" fillId="0" borderId="0" xfId="0" applyFont="1" applyAlignment="1">
      <alignment horizontal="left" wrapText="1"/>
    </xf>
    <xf numFmtId="0" fontId="7" fillId="0" borderId="2" xfId="2" applyFont="1" applyBorder="1" applyAlignment="1">
      <alignment wrapText="1"/>
    </xf>
    <xf numFmtId="0" fontId="7" fillId="0" borderId="1" xfId="2" applyFont="1" applyBorder="1" applyAlignment="1">
      <alignment wrapText="1"/>
    </xf>
    <xf numFmtId="0" fontId="4" fillId="0" borderId="7" xfId="0" applyFont="1" applyBorder="1" applyAlignment="1">
      <alignment horizontal="center"/>
    </xf>
    <xf numFmtId="0" fontId="7" fillId="0" borderId="6" xfId="0" applyFont="1" applyBorder="1" applyAlignment="1">
      <alignment horizontal="right" wrapText="1"/>
    </xf>
    <xf numFmtId="3" fontId="7" fillId="0" borderId="3" xfId="2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right" wrapText="1"/>
    </xf>
    <xf numFmtId="0" fontId="10" fillId="0" borderId="1" xfId="0" applyFont="1" applyBorder="1" applyAlignment="1">
      <alignment horizontal="center" wrapText="1"/>
    </xf>
    <xf numFmtId="4" fontId="4" fillId="0" borderId="1" xfId="1" applyNumberFormat="1" applyFont="1" applyBorder="1" applyAlignment="1" applyProtection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7" fillId="0" borderId="3" xfId="2" applyFont="1" applyBorder="1" applyAlignment="1">
      <alignment wrapText="1"/>
    </xf>
    <xf numFmtId="4" fontId="7" fillId="0" borderId="0" xfId="0" applyNumberFormat="1" applyFont="1" applyAlignment="1">
      <alignment wrapText="1"/>
    </xf>
    <xf numFmtId="2" fontId="7" fillId="0" borderId="6" xfId="0" applyNumberFormat="1" applyFont="1" applyBorder="1" applyAlignment="1">
      <alignment horizontal="center" vertical="center"/>
    </xf>
    <xf numFmtId="2" fontId="7" fillId="0" borderId="10" xfId="0" applyNumberFormat="1" applyFont="1" applyBorder="1" applyAlignment="1">
      <alignment horizontal="center" vertical="center"/>
    </xf>
    <xf numFmtId="4" fontId="7" fillId="0" borderId="8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 applyProtection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Dziesiętny" xfId="1" builtinId="3"/>
    <cellStyle name="Excel Built-in Good" xfId="3" xr:uid="{00000000-0005-0000-0000-000007000000}"/>
    <cellStyle name="Normal_Sheet1" xfId="2" xr:uid="{00000000-0005-0000-0000-000006000000}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H108"/>
  <sheetViews>
    <sheetView tabSelected="1" view="pageBreakPreview" zoomScale="64" zoomScaleNormal="100" zoomScaleSheetLayoutView="64" workbookViewId="0">
      <selection activeCell="B98" sqref="B98"/>
    </sheetView>
  </sheetViews>
  <sheetFormatPr defaultColWidth="9.140625" defaultRowHeight="15"/>
  <cols>
    <col min="1" max="1" width="6.28515625" style="3" customWidth="1"/>
    <col min="2" max="2" width="98.7109375" style="4" customWidth="1"/>
    <col min="3" max="3" width="6.42578125" style="5" customWidth="1"/>
    <col min="4" max="4" width="14" style="6" customWidth="1"/>
    <col min="5" max="5" width="17.5703125" style="5" customWidth="1"/>
    <col min="6" max="6" width="14.28515625" style="7" customWidth="1"/>
    <col min="7" max="7" width="15.42578125" style="5" customWidth="1"/>
    <col min="8" max="8" width="15.85546875" style="4" customWidth="1"/>
    <col min="9" max="9" width="17.42578125" style="4" customWidth="1"/>
    <col min="10" max="251" width="16.85546875" style="4" customWidth="1"/>
    <col min="252" max="1022" width="9.140625" style="4"/>
  </cols>
  <sheetData>
    <row r="1" spans="1:9" ht="20.25" customHeight="1">
      <c r="A1" s="124" t="s">
        <v>0</v>
      </c>
      <c r="B1" s="124"/>
      <c r="C1" s="124"/>
      <c r="D1" s="124"/>
      <c r="E1" s="124"/>
      <c r="F1" s="124"/>
      <c r="G1" s="124"/>
      <c r="H1" s="124"/>
      <c r="I1" s="124"/>
    </row>
    <row r="2" spans="1:9">
      <c r="A2" s="125" t="s">
        <v>1</v>
      </c>
      <c r="B2" s="125"/>
      <c r="C2" s="125"/>
      <c r="D2" s="125"/>
      <c r="E2" s="125"/>
      <c r="F2" s="125"/>
      <c r="G2" s="125"/>
      <c r="H2" s="125"/>
      <c r="I2" s="125"/>
    </row>
    <row r="3" spans="1:9">
      <c r="A3" s="8"/>
      <c r="B3" s="9" t="s">
        <v>2</v>
      </c>
      <c r="C3" s="10"/>
      <c r="D3" s="11"/>
      <c r="E3" s="12"/>
      <c r="F3" s="13"/>
      <c r="G3" s="13"/>
      <c r="H3" s="10"/>
      <c r="I3" s="14"/>
    </row>
    <row r="4" spans="1:9" ht="45">
      <c r="A4" s="15" t="s">
        <v>3</v>
      </c>
      <c r="B4" s="15" t="s">
        <v>4</v>
      </c>
      <c r="C4" s="15" t="s">
        <v>5</v>
      </c>
      <c r="D4" s="15" t="s">
        <v>6</v>
      </c>
      <c r="E4" s="15" t="s">
        <v>94</v>
      </c>
      <c r="F4" s="16" t="s">
        <v>7</v>
      </c>
      <c r="G4" s="15" t="s">
        <v>8</v>
      </c>
      <c r="H4" s="15" t="s">
        <v>9</v>
      </c>
      <c r="I4" s="15" t="s">
        <v>10</v>
      </c>
    </row>
    <row r="5" spans="1:9" ht="66" customHeight="1">
      <c r="A5" s="17">
        <v>1</v>
      </c>
      <c r="B5" s="18" t="s">
        <v>11</v>
      </c>
      <c r="C5" s="17" t="s">
        <v>12</v>
      </c>
      <c r="D5" s="17">
        <v>3</v>
      </c>
      <c r="E5" s="19"/>
      <c r="F5" s="20">
        <f>D5*E5</f>
        <v>0</v>
      </c>
      <c r="G5" s="21"/>
      <c r="H5" s="24"/>
      <c r="I5" s="25"/>
    </row>
    <row r="6" spans="1:9" ht="45">
      <c r="A6" s="26">
        <v>2</v>
      </c>
      <c r="B6" s="27" t="s">
        <v>13</v>
      </c>
      <c r="C6" s="17" t="s">
        <v>12</v>
      </c>
      <c r="D6" s="26">
        <v>3</v>
      </c>
      <c r="E6" s="28"/>
      <c r="F6" s="20">
        <f>+E6*D6</f>
        <v>0</v>
      </c>
      <c r="G6" s="21"/>
      <c r="H6" s="29"/>
      <c r="I6" s="25"/>
    </row>
    <row r="7" spans="1:9" ht="57.75" customHeight="1">
      <c r="A7" s="26">
        <v>3</v>
      </c>
      <c r="B7" s="27" t="s">
        <v>14</v>
      </c>
      <c r="C7" s="17" t="s">
        <v>12</v>
      </c>
      <c r="D7" s="26">
        <v>3</v>
      </c>
      <c r="E7" s="28"/>
      <c r="F7" s="20">
        <f>+E7*D7</f>
        <v>0</v>
      </c>
      <c r="G7" s="21"/>
      <c r="H7" s="29"/>
      <c r="I7" s="25"/>
    </row>
    <row r="8" spans="1:9">
      <c r="A8" s="26"/>
      <c r="B8" s="30" t="s">
        <v>15</v>
      </c>
      <c r="C8" s="26" t="s">
        <v>16</v>
      </c>
      <c r="D8" s="26"/>
      <c r="E8" s="31" t="s">
        <v>16</v>
      </c>
      <c r="F8" s="32">
        <f>SUM(F5:F7)</f>
        <v>0</v>
      </c>
      <c r="G8" s="33" t="s">
        <v>16</v>
      </c>
      <c r="H8" s="35" t="s">
        <v>16</v>
      </c>
      <c r="I8" s="21" t="s">
        <v>16</v>
      </c>
    </row>
    <row r="9" spans="1:9">
      <c r="A9" s="38"/>
      <c r="B9" s="39" t="s">
        <v>17</v>
      </c>
      <c r="C9" s="38"/>
      <c r="D9" s="38"/>
      <c r="E9" s="40"/>
      <c r="F9" s="41"/>
      <c r="G9" s="42"/>
      <c r="H9" s="10"/>
      <c r="I9" s="43"/>
    </row>
    <row r="10" spans="1:9" ht="36.75" customHeight="1">
      <c r="A10" s="38"/>
      <c r="B10" s="123" t="s">
        <v>18</v>
      </c>
      <c r="C10" s="123"/>
      <c r="D10" s="123"/>
      <c r="E10" s="123"/>
      <c r="F10" s="123"/>
      <c r="G10" s="123"/>
      <c r="H10" s="123"/>
      <c r="I10" s="123"/>
    </row>
    <row r="11" spans="1:9">
      <c r="A11" s="38"/>
      <c r="B11" s="1"/>
      <c r="C11" s="1"/>
      <c r="D11" s="1"/>
      <c r="E11" s="1"/>
      <c r="F11" s="1"/>
      <c r="G11" s="1"/>
      <c r="H11" s="1"/>
      <c r="I11" s="1"/>
    </row>
    <row r="12" spans="1:9">
      <c r="A12" s="38"/>
      <c r="B12" s="9" t="s">
        <v>19</v>
      </c>
      <c r="C12" s="38"/>
      <c r="D12" s="38"/>
      <c r="E12" s="42"/>
      <c r="F12" s="48"/>
      <c r="G12" s="42"/>
      <c r="H12" s="10"/>
      <c r="I12" s="14"/>
    </row>
    <row r="13" spans="1:9" ht="45">
      <c r="A13" s="15" t="s">
        <v>3</v>
      </c>
      <c r="B13" s="15" t="s">
        <v>4</v>
      </c>
      <c r="C13" s="15" t="s">
        <v>5</v>
      </c>
      <c r="D13" s="15" t="s">
        <v>6</v>
      </c>
      <c r="E13" s="15" t="s">
        <v>94</v>
      </c>
      <c r="F13" s="16" t="s">
        <v>7</v>
      </c>
      <c r="G13" s="15" t="s">
        <v>8</v>
      </c>
      <c r="H13" s="15" t="s">
        <v>9</v>
      </c>
      <c r="I13" s="15" t="s">
        <v>10</v>
      </c>
    </row>
    <row r="14" spans="1:9" ht="232.5" customHeight="1">
      <c r="A14" s="26">
        <v>1</v>
      </c>
      <c r="B14" s="49" t="s">
        <v>20</v>
      </c>
      <c r="C14" s="26" t="s">
        <v>12</v>
      </c>
      <c r="D14" s="17">
        <v>16</v>
      </c>
      <c r="E14" s="19"/>
      <c r="F14" s="20">
        <f>D14*E14</f>
        <v>0</v>
      </c>
      <c r="G14" s="21"/>
      <c r="H14" s="35"/>
      <c r="I14" s="25"/>
    </row>
    <row r="15" spans="1:9">
      <c r="A15" s="26"/>
      <c r="B15" s="50" t="s">
        <v>15</v>
      </c>
      <c r="C15" s="36" t="s">
        <v>16</v>
      </c>
      <c r="D15" s="36"/>
      <c r="E15" s="36" t="s">
        <v>16</v>
      </c>
      <c r="F15" s="51">
        <f>SUM(F14:F14)</f>
        <v>0</v>
      </c>
      <c r="G15" s="33" t="s">
        <v>16</v>
      </c>
      <c r="H15" s="35" t="s">
        <v>16</v>
      </c>
      <c r="I15" s="21" t="s">
        <v>16</v>
      </c>
    </row>
    <row r="16" spans="1:9">
      <c r="A16" s="8"/>
      <c r="B16" s="52" t="s">
        <v>17</v>
      </c>
      <c r="C16" s="8"/>
      <c r="D16" s="8"/>
      <c r="E16" s="8"/>
      <c r="F16" s="53"/>
      <c r="G16" s="54"/>
      <c r="H16" s="10"/>
      <c r="I16" s="14"/>
    </row>
    <row r="17" spans="1:9" ht="40.5" customHeight="1">
      <c r="A17" s="8"/>
      <c r="B17" s="123" t="s">
        <v>18</v>
      </c>
      <c r="C17" s="123"/>
      <c r="D17" s="123"/>
      <c r="E17" s="123"/>
      <c r="F17" s="123"/>
      <c r="G17" s="123"/>
      <c r="H17" s="123"/>
      <c r="I17" s="123"/>
    </row>
    <row r="18" spans="1:9">
      <c r="A18" s="8"/>
      <c r="B18" s="1"/>
      <c r="C18" s="1"/>
      <c r="D18" s="1"/>
      <c r="E18" s="1"/>
      <c r="F18" s="47"/>
      <c r="G18" s="1"/>
      <c r="H18" s="1"/>
      <c r="I18" s="1"/>
    </row>
    <row r="19" spans="1:9">
      <c r="A19" s="8"/>
      <c r="B19" s="1"/>
      <c r="C19" s="1"/>
      <c r="D19" s="1"/>
      <c r="E19" s="1"/>
      <c r="F19" s="47"/>
      <c r="G19" s="1"/>
      <c r="H19" s="1"/>
      <c r="I19" s="1"/>
    </row>
    <row r="20" spans="1:9" s="4" customFormat="1">
      <c r="B20" s="9" t="s">
        <v>21</v>
      </c>
      <c r="C20" s="8"/>
      <c r="D20" s="8"/>
      <c r="E20" s="54"/>
      <c r="F20" s="54"/>
      <c r="G20" s="10"/>
      <c r="H20" s="14"/>
      <c r="I20" s="14"/>
    </row>
    <row r="21" spans="1:9" ht="45">
      <c r="A21" s="15" t="s">
        <v>3</v>
      </c>
      <c r="B21" s="15" t="s">
        <v>4</v>
      </c>
      <c r="C21" s="15" t="s">
        <v>5</v>
      </c>
      <c r="D21" s="15" t="s">
        <v>6</v>
      </c>
      <c r="E21" s="15" t="s">
        <v>94</v>
      </c>
      <c r="F21" s="16" t="s">
        <v>7</v>
      </c>
      <c r="G21" s="15" t="s">
        <v>8</v>
      </c>
      <c r="H21" s="15" t="s">
        <v>9</v>
      </c>
      <c r="I21" s="15" t="s">
        <v>10</v>
      </c>
    </row>
    <row r="22" spans="1:9" ht="97.5" customHeight="1">
      <c r="A22" s="55">
        <v>1</v>
      </c>
      <c r="B22" s="27" t="s">
        <v>22</v>
      </c>
      <c r="C22" s="55" t="s">
        <v>12</v>
      </c>
      <c r="D22" s="26">
        <v>20</v>
      </c>
      <c r="E22" s="22">
        <v>0</v>
      </c>
      <c r="F22" s="20">
        <f>D22*E22</f>
        <v>0</v>
      </c>
      <c r="G22" s="21"/>
      <c r="H22" s="57"/>
      <c r="I22" s="58"/>
    </row>
    <row r="23" spans="1:9" ht="18.75" customHeight="1">
      <c r="A23" s="55">
        <v>2</v>
      </c>
      <c r="B23" s="27" t="s">
        <v>23</v>
      </c>
      <c r="C23" s="55" t="s">
        <v>12</v>
      </c>
      <c r="D23" s="26">
        <v>12</v>
      </c>
      <c r="E23" s="22">
        <v>0</v>
      </c>
      <c r="F23" s="20">
        <f t="shared" ref="F23:F31" si="0">D23*E23</f>
        <v>0</v>
      </c>
      <c r="G23" s="21"/>
      <c r="H23" s="57"/>
      <c r="I23" s="58"/>
    </row>
    <row r="24" spans="1:9" ht="90">
      <c r="A24" s="55">
        <v>3</v>
      </c>
      <c r="B24" s="27" t="s">
        <v>24</v>
      </c>
      <c r="C24" s="55" t="s">
        <v>12</v>
      </c>
      <c r="D24" s="26">
        <v>9</v>
      </c>
      <c r="E24" s="22">
        <v>0</v>
      </c>
      <c r="F24" s="20">
        <f t="shared" si="0"/>
        <v>0</v>
      </c>
      <c r="G24" s="21"/>
      <c r="H24" s="57"/>
      <c r="I24" s="58"/>
    </row>
    <row r="25" spans="1:9" ht="24" customHeight="1">
      <c r="A25" s="55">
        <v>4</v>
      </c>
      <c r="B25" s="27" t="s">
        <v>25</v>
      </c>
      <c r="C25" s="55" t="s">
        <v>12</v>
      </c>
      <c r="D25" s="26">
        <v>9</v>
      </c>
      <c r="E25" s="22">
        <v>0</v>
      </c>
      <c r="F25" s="20">
        <f t="shared" si="0"/>
        <v>0</v>
      </c>
      <c r="G25" s="21"/>
      <c r="H25" s="57"/>
      <c r="I25" s="58"/>
    </row>
    <row r="26" spans="1:9" ht="75">
      <c r="A26" s="55">
        <v>5</v>
      </c>
      <c r="B26" s="59" t="s">
        <v>26</v>
      </c>
      <c r="C26" s="55" t="s">
        <v>12</v>
      </c>
      <c r="D26" s="26">
        <v>30</v>
      </c>
      <c r="E26" s="22">
        <v>0</v>
      </c>
      <c r="F26" s="20">
        <f t="shared" si="0"/>
        <v>0</v>
      </c>
      <c r="G26" s="21"/>
      <c r="H26" s="57"/>
      <c r="I26" s="58"/>
    </row>
    <row r="27" spans="1:9">
      <c r="A27" s="60">
        <v>6</v>
      </c>
      <c r="B27" s="61" t="s">
        <v>27</v>
      </c>
      <c r="C27" s="55" t="s">
        <v>12</v>
      </c>
      <c r="D27" s="62">
        <v>30</v>
      </c>
      <c r="E27" s="116">
        <v>0</v>
      </c>
      <c r="F27" s="20">
        <f t="shared" si="0"/>
        <v>0</v>
      </c>
      <c r="G27" s="21"/>
      <c r="H27" s="57"/>
      <c r="I27" s="63"/>
    </row>
    <row r="28" spans="1:9" ht="75">
      <c r="A28" s="55">
        <v>7</v>
      </c>
      <c r="B28" s="27" t="s">
        <v>28</v>
      </c>
      <c r="C28" s="60" t="s">
        <v>12</v>
      </c>
      <c r="D28" s="62">
        <v>24</v>
      </c>
      <c r="E28" s="116">
        <v>0</v>
      </c>
      <c r="F28" s="20">
        <f t="shared" si="0"/>
        <v>0</v>
      </c>
      <c r="G28" s="21"/>
      <c r="H28" s="57"/>
      <c r="I28" s="26"/>
    </row>
    <row r="29" spans="1:9">
      <c r="A29" s="55">
        <v>8</v>
      </c>
      <c r="B29" s="64" t="s">
        <v>29</v>
      </c>
      <c r="C29" s="60" t="s">
        <v>12</v>
      </c>
      <c r="D29" s="62">
        <v>6</v>
      </c>
      <c r="E29" s="116">
        <v>0</v>
      </c>
      <c r="F29" s="20">
        <f t="shared" si="0"/>
        <v>0</v>
      </c>
      <c r="G29" s="21"/>
      <c r="H29" s="57"/>
      <c r="I29" s="26"/>
    </row>
    <row r="30" spans="1:9" ht="75">
      <c r="A30" s="55">
        <v>9</v>
      </c>
      <c r="B30" s="27" t="s">
        <v>30</v>
      </c>
      <c r="C30" s="65" t="s">
        <v>12</v>
      </c>
      <c r="D30" s="66">
        <v>12</v>
      </c>
      <c r="E30" s="117">
        <v>0</v>
      </c>
      <c r="F30" s="20">
        <f t="shared" si="0"/>
        <v>0</v>
      </c>
      <c r="G30" s="21"/>
      <c r="H30" s="57"/>
      <c r="I30" s="26"/>
    </row>
    <row r="31" spans="1:9" ht="20.25" customHeight="1">
      <c r="A31" s="55">
        <v>10</v>
      </c>
      <c r="B31" s="67" t="s">
        <v>31</v>
      </c>
      <c r="C31" s="65" t="s">
        <v>12</v>
      </c>
      <c r="D31" s="66">
        <v>6</v>
      </c>
      <c r="E31" s="117">
        <v>0</v>
      </c>
      <c r="F31" s="20">
        <f t="shared" si="0"/>
        <v>0</v>
      </c>
      <c r="G31" s="21"/>
      <c r="H31" s="57"/>
      <c r="I31" s="26"/>
    </row>
    <row r="32" spans="1:9">
      <c r="A32" s="68"/>
      <c r="B32" s="69" t="s">
        <v>32</v>
      </c>
      <c r="C32" s="70" t="s">
        <v>16</v>
      </c>
      <c r="D32" s="70"/>
      <c r="E32" s="70" t="s">
        <v>16</v>
      </c>
      <c r="F32" s="71">
        <f>SUM(F22:F31)</f>
        <v>0</v>
      </c>
      <c r="G32" s="72" t="s">
        <v>16</v>
      </c>
      <c r="H32" s="73" t="s">
        <v>16</v>
      </c>
      <c r="I32" s="73" t="s">
        <v>16</v>
      </c>
    </row>
    <row r="33" spans="1:9" s="37" customFormat="1" ht="15" customHeight="1">
      <c r="B33" s="74"/>
      <c r="C33" s="75"/>
      <c r="D33" s="75"/>
      <c r="E33" s="75"/>
      <c r="F33" s="75"/>
      <c r="G33" s="75"/>
      <c r="H33" s="75"/>
      <c r="I33" s="75"/>
    </row>
    <row r="34" spans="1:9" s="37" customFormat="1" ht="29.25" customHeight="1">
      <c r="B34" s="123" t="s">
        <v>18</v>
      </c>
      <c r="C34" s="123"/>
      <c r="D34" s="123"/>
      <c r="E34" s="123"/>
      <c r="F34" s="123"/>
      <c r="G34" s="123"/>
      <c r="H34" s="123"/>
      <c r="I34" s="123"/>
    </row>
    <row r="35" spans="1:9" s="37" customFormat="1">
      <c r="B35" s="1"/>
      <c r="C35" s="1"/>
      <c r="D35" s="1"/>
      <c r="E35" s="1"/>
      <c r="F35" s="1"/>
      <c r="G35" s="1"/>
      <c r="H35" s="1"/>
      <c r="I35" s="1"/>
    </row>
    <row r="36" spans="1:9" s="37" customFormat="1">
      <c r="B36" s="74"/>
      <c r="C36" s="75"/>
      <c r="D36" s="75"/>
      <c r="E36" s="75"/>
      <c r="F36" s="75"/>
      <c r="G36" s="75"/>
      <c r="H36" s="75"/>
      <c r="I36" s="75"/>
    </row>
    <row r="37" spans="1:9">
      <c r="A37" s="77"/>
      <c r="B37" s="9" t="s">
        <v>33</v>
      </c>
      <c r="C37" s="77"/>
      <c r="D37" s="77"/>
      <c r="E37" s="78"/>
      <c r="F37" s="77"/>
      <c r="G37" s="77"/>
      <c r="H37" s="77"/>
      <c r="I37" s="77"/>
    </row>
    <row r="38" spans="1:9" ht="45">
      <c r="A38" s="15" t="s">
        <v>3</v>
      </c>
      <c r="B38" s="15" t="s">
        <v>4</v>
      </c>
      <c r="C38" s="15" t="s">
        <v>5</v>
      </c>
      <c r="D38" s="15" t="s">
        <v>6</v>
      </c>
      <c r="E38" s="15" t="s">
        <v>94</v>
      </c>
      <c r="F38" s="16" t="s">
        <v>7</v>
      </c>
      <c r="G38" s="15" t="s">
        <v>8</v>
      </c>
      <c r="H38" s="15" t="s">
        <v>9</v>
      </c>
      <c r="I38" s="15" t="s">
        <v>10</v>
      </c>
    </row>
    <row r="39" spans="1:9" ht="75">
      <c r="A39" s="55">
        <v>1</v>
      </c>
      <c r="B39" s="27" t="s">
        <v>34</v>
      </c>
      <c r="C39" s="55" t="s">
        <v>12</v>
      </c>
      <c r="D39" s="79">
        <v>24</v>
      </c>
      <c r="E39" s="23">
        <v>0</v>
      </c>
      <c r="F39" s="20">
        <f>D39*E39</f>
        <v>0</v>
      </c>
      <c r="G39" s="21"/>
      <c r="H39" s="57"/>
      <c r="I39" s="25"/>
    </row>
    <row r="40" spans="1:9" ht="51" customHeight="1">
      <c r="A40" s="80">
        <v>2</v>
      </c>
      <c r="B40" s="49" t="s">
        <v>35</v>
      </c>
      <c r="C40" s="80" t="s">
        <v>12</v>
      </c>
      <c r="D40" s="81">
        <v>6</v>
      </c>
      <c r="E40" s="118">
        <v>0</v>
      </c>
      <c r="F40" s="20">
        <f t="shared" ref="F40:F42" si="1">D40*E40</f>
        <v>0</v>
      </c>
      <c r="G40" s="21"/>
      <c r="H40" s="82"/>
      <c r="I40" s="25"/>
    </row>
    <row r="41" spans="1:9" ht="90">
      <c r="A41" s="55">
        <v>3</v>
      </c>
      <c r="B41" s="59" t="s">
        <v>36</v>
      </c>
      <c r="C41" s="55" t="s">
        <v>12</v>
      </c>
      <c r="D41" s="79">
        <v>60</v>
      </c>
      <c r="E41" s="23">
        <v>0</v>
      </c>
      <c r="F41" s="20">
        <f t="shared" si="1"/>
        <v>0</v>
      </c>
      <c r="G41" s="21"/>
      <c r="H41" s="57"/>
      <c r="I41" s="25"/>
    </row>
    <row r="42" spans="1:9" ht="45">
      <c r="A42" s="55">
        <v>4</v>
      </c>
      <c r="B42" s="59" t="s">
        <v>37</v>
      </c>
      <c r="C42" s="55" t="s">
        <v>38</v>
      </c>
      <c r="D42" s="79">
        <v>6</v>
      </c>
      <c r="E42" s="23">
        <v>0</v>
      </c>
      <c r="F42" s="20">
        <f t="shared" si="1"/>
        <v>0</v>
      </c>
      <c r="G42" s="21"/>
      <c r="H42" s="57"/>
      <c r="I42" s="25"/>
    </row>
    <row r="43" spans="1:9" ht="21.75" customHeight="1">
      <c r="A43" s="55"/>
      <c r="B43" s="83" t="s">
        <v>15</v>
      </c>
      <c r="C43" s="84" t="s">
        <v>16</v>
      </c>
      <c r="D43" s="85"/>
      <c r="E43" s="85" t="s">
        <v>16</v>
      </c>
      <c r="F43" s="86">
        <f>+F41+F40+F39+F42</f>
        <v>0</v>
      </c>
      <c r="G43" s="87" t="s">
        <v>16</v>
      </c>
      <c r="H43" s="87" t="s">
        <v>16</v>
      </c>
      <c r="I43" s="87" t="s">
        <v>16</v>
      </c>
    </row>
    <row r="44" spans="1:9">
      <c r="A44" s="88"/>
      <c r="B44" s="89" t="s">
        <v>17</v>
      </c>
      <c r="C44" s="45"/>
      <c r="D44" s="45"/>
      <c r="E44" s="45"/>
      <c r="F44" s="46"/>
      <c r="G44" s="76"/>
      <c r="H44" s="76"/>
      <c r="I44" s="76"/>
    </row>
    <row r="45" spans="1:9">
      <c r="A45" s="88"/>
      <c r="B45" s="47" t="s">
        <v>39</v>
      </c>
      <c r="C45" s="45"/>
      <c r="D45" s="45"/>
      <c r="E45" s="45"/>
      <c r="F45" s="46"/>
      <c r="G45" s="76"/>
      <c r="H45" s="76"/>
      <c r="I45" s="76"/>
    </row>
    <row r="46" spans="1:9">
      <c r="A46" s="88"/>
      <c r="B46" s="89"/>
      <c r="C46" s="88"/>
      <c r="D46" s="38"/>
      <c r="E46" s="90"/>
      <c r="F46" s="46"/>
      <c r="G46" s="76"/>
      <c r="H46" s="76"/>
      <c r="I46" s="76"/>
    </row>
    <row r="47" spans="1:9">
      <c r="A47" s="91"/>
      <c r="B47" s="9" t="s">
        <v>40</v>
      </c>
      <c r="C47" s="43"/>
      <c r="D47" s="8"/>
      <c r="E47" s="43"/>
      <c r="F47" s="90"/>
      <c r="G47" s="43"/>
      <c r="H47" s="8"/>
      <c r="I47" s="14"/>
    </row>
    <row r="48" spans="1:9" ht="45">
      <c r="A48" s="15" t="s">
        <v>3</v>
      </c>
      <c r="B48" s="15" t="s">
        <v>4</v>
      </c>
      <c r="C48" s="15" t="s">
        <v>5</v>
      </c>
      <c r="D48" s="15" t="s">
        <v>6</v>
      </c>
      <c r="E48" s="15" t="s">
        <v>94</v>
      </c>
      <c r="F48" s="16" t="s">
        <v>7</v>
      </c>
      <c r="G48" s="15" t="s">
        <v>8</v>
      </c>
      <c r="H48" s="15" t="s">
        <v>9</v>
      </c>
      <c r="I48" s="15" t="s">
        <v>10</v>
      </c>
    </row>
    <row r="49" spans="1:9" ht="45">
      <c r="A49" s="70">
        <v>1</v>
      </c>
      <c r="B49" s="18" t="s">
        <v>41</v>
      </c>
      <c r="C49" s="21" t="s">
        <v>12</v>
      </c>
      <c r="D49" s="55">
        <v>2</v>
      </c>
      <c r="E49" s="23">
        <v>0</v>
      </c>
      <c r="F49" s="20">
        <f>D49*E49</f>
        <v>0</v>
      </c>
      <c r="G49" s="21"/>
      <c r="H49" s="92"/>
      <c r="I49" s="25"/>
    </row>
    <row r="50" spans="1:9" ht="30" customHeight="1">
      <c r="A50" s="70">
        <v>2</v>
      </c>
      <c r="B50" s="27" t="s">
        <v>42</v>
      </c>
      <c r="C50" s="21" t="s">
        <v>12</v>
      </c>
      <c r="D50" s="55">
        <v>2</v>
      </c>
      <c r="E50" s="119">
        <v>0</v>
      </c>
      <c r="F50" s="20">
        <f t="shared" ref="F50:F54" si="2">D50*E50</f>
        <v>0</v>
      </c>
      <c r="G50" s="21"/>
      <c r="H50" s="92"/>
      <c r="I50" s="25"/>
    </row>
    <row r="51" spans="1:9" ht="45">
      <c r="A51" s="70">
        <v>3</v>
      </c>
      <c r="B51" s="27" t="s">
        <v>43</v>
      </c>
      <c r="C51" s="21" t="s">
        <v>12</v>
      </c>
      <c r="D51" s="55">
        <v>3</v>
      </c>
      <c r="E51" s="23">
        <v>0</v>
      </c>
      <c r="F51" s="20">
        <f t="shared" si="2"/>
        <v>0</v>
      </c>
      <c r="G51" s="21"/>
      <c r="H51" s="92"/>
      <c r="I51" s="25"/>
    </row>
    <row r="52" spans="1:9" ht="30">
      <c r="A52" s="70">
        <v>4</v>
      </c>
      <c r="B52" s="27" t="s">
        <v>44</v>
      </c>
      <c r="C52" s="21" t="s">
        <v>45</v>
      </c>
      <c r="D52" s="55">
        <v>1</v>
      </c>
      <c r="E52" s="119">
        <v>0</v>
      </c>
      <c r="F52" s="20">
        <f t="shared" si="2"/>
        <v>0</v>
      </c>
      <c r="G52" s="21"/>
      <c r="H52" s="92"/>
      <c r="I52" s="25"/>
    </row>
    <row r="53" spans="1:9">
      <c r="A53" s="93">
        <v>5</v>
      </c>
      <c r="B53" s="49" t="s">
        <v>46</v>
      </c>
      <c r="C53" s="94" t="s">
        <v>12</v>
      </c>
      <c r="D53" s="95">
        <v>4</v>
      </c>
      <c r="E53" s="120">
        <v>0</v>
      </c>
      <c r="F53" s="20">
        <f t="shared" si="2"/>
        <v>0</v>
      </c>
      <c r="G53" s="21"/>
      <c r="H53" s="96"/>
      <c r="I53" s="97"/>
    </row>
    <row r="54" spans="1:9">
      <c r="A54" s="70">
        <v>6</v>
      </c>
      <c r="B54" s="27" t="s">
        <v>47</v>
      </c>
      <c r="C54" s="21" t="s">
        <v>12</v>
      </c>
      <c r="D54" s="21">
        <v>4</v>
      </c>
      <c r="E54" s="119">
        <v>0</v>
      </c>
      <c r="F54" s="20">
        <f t="shared" si="2"/>
        <v>0</v>
      </c>
      <c r="G54" s="21"/>
      <c r="H54" s="92"/>
      <c r="I54" s="25"/>
    </row>
    <row r="55" spans="1:9">
      <c r="A55" s="70"/>
      <c r="B55" s="83" t="s">
        <v>32</v>
      </c>
      <c r="C55" s="98" t="s">
        <v>16</v>
      </c>
      <c r="D55" s="98"/>
      <c r="E55" s="98" t="s">
        <v>16</v>
      </c>
      <c r="F55" s="34">
        <f>SUM(F49:F54)</f>
        <v>0</v>
      </c>
      <c r="G55" s="22" t="s">
        <v>16</v>
      </c>
      <c r="H55" s="22" t="s">
        <v>16</v>
      </c>
      <c r="I55" s="22" t="s">
        <v>16</v>
      </c>
    </row>
    <row r="56" spans="1:9">
      <c r="A56" s="91"/>
      <c r="B56" s="44"/>
      <c r="C56" s="45"/>
      <c r="D56" s="45"/>
      <c r="E56" s="45"/>
      <c r="F56" s="46"/>
      <c r="G56" s="90"/>
      <c r="H56" s="90"/>
      <c r="I56" s="90"/>
    </row>
    <row r="57" spans="1:9">
      <c r="A57" s="91"/>
      <c r="B57" s="44"/>
      <c r="C57" s="45"/>
      <c r="D57" s="45"/>
      <c r="E57" s="45"/>
      <c r="F57" s="46"/>
      <c r="G57" s="90"/>
      <c r="H57" s="90"/>
      <c r="I57" s="90"/>
    </row>
    <row r="58" spans="1:9">
      <c r="A58" s="91"/>
      <c r="B58" s="89" t="s">
        <v>48</v>
      </c>
      <c r="C58" s="45"/>
      <c r="D58" s="45"/>
      <c r="E58" s="45"/>
      <c r="F58" s="46"/>
      <c r="G58" s="90"/>
      <c r="H58" s="90"/>
      <c r="I58" s="90"/>
    </row>
    <row r="59" spans="1:9" ht="45">
      <c r="A59" s="15" t="s">
        <v>3</v>
      </c>
      <c r="B59" s="15" t="s">
        <v>4</v>
      </c>
      <c r="C59" s="15" t="s">
        <v>5</v>
      </c>
      <c r="D59" s="15" t="s">
        <v>6</v>
      </c>
      <c r="E59" s="15" t="s">
        <v>94</v>
      </c>
      <c r="F59" s="16" t="s">
        <v>7</v>
      </c>
      <c r="G59" s="15" t="s">
        <v>8</v>
      </c>
      <c r="H59" s="15" t="s">
        <v>9</v>
      </c>
      <c r="I59" s="15" t="s">
        <v>10</v>
      </c>
    </row>
    <row r="60" spans="1:9" ht="60">
      <c r="A60" s="70">
        <v>1</v>
      </c>
      <c r="B60" s="27" t="s">
        <v>49</v>
      </c>
      <c r="C60" s="21" t="s">
        <v>12</v>
      </c>
      <c r="D60" s="55">
        <v>2</v>
      </c>
      <c r="E60" s="119">
        <v>0</v>
      </c>
      <c r="F60" s="23">
        <f>D60*E60</f>
        <v>0</v>
      </c>
      <c r="G60" s="21"/>
      <c r="H60" s="2"/>
      <c r="I60" s="25"/>
    </row>
    <row r="61" spans="1:9">
      <c r="A61" s="70"/>
      <c r="B61" s="99" t="s">
        <v>32</v>
      </c>
      <c r="C61" s="98" t="s">
        <v>16</v>
      </c>
      <c r="D61" s="98"/>
      <c r="E61" s="98" t="s">
        <v>16</v>
      </c>
      <c r="F61" s="34">
        <f>+F60</f>
        <v>0</v>
      </c>
      <c r="G61" s="56" t="s">
        <v>16</v>
      </c>
      <c r="H61" s="22" t="s">
        <v>16</v>
      </c>
      <c r="I61" s="22" t="s">
        <v>16</v>
      </c>
    </row>
    <row r="62" spans="1:9">
      <c r="A62" s="91"/>
      <c r="B62" s="44"/>
      <c r="C62" s="45"/>
      <c r="D62" s="45"/>
      <c r="E62" s="45"/>
      <c r="F62" s="46"/>
      <c r="G62" s="46"/>
      <c r="H62" s="90"/>
      <c r="I62" s="90"/>
    </row>
    <row r="63" spans="1:9">
      <c r="A63" s="91"/>
      <c r="B63" s="44"/>
      <c r="C63" s="45"/>
      <c r="D63" s="45"/>
      <c r="E63" s="45"/>
      <c r="F63" s="46"/>
      <c r="G63" s="46"/>
      <c r="H63" s="90"/>
      <c r="I63" s="90"/>
    </row>
    <row r="64" spans="1:9">
      <c r="A64" s="45"/>
      <c r="B64" s="100" t="s">
        <v>50</v>
      </c>
      <c r="C64" s="43"/>
      <c r="D64" s="43"/>
      <c r="E64" s="90"/>
      <c r="F64" s="90"/>
      <c r="G64" s="45"/>
      <c r="H64" s="14"/>
      <c r="I64" s="14"/>
    </row>
    <row r="65" spans="1:9" ht="45">
      <c r="A65" s="15" t="s">
        <v>3</v>
      </c>
      <c r="B65" s="15" t="s">
        <v>4</v>
      </c>
      <c r="C65" s="15" t="s">
        <v>5</v>
      </c>
      <c r="D65" s="15" t="s">
        <v>6</v>
      </c>
      <c r="E65" s="15" t="s">
        <v>94</v>
      </c>
      <c r="F65" s="16" t="s">
        <v>7</v>
      </c>
      <c r="G65" s="15" t="s">
        <v>8</v>
      </c>
      <c r="H65" s="15" t="s">
        <v>9</v>
      </c>
      <c r="I65" s="15" t="s">
        <v>10</v>
      </c>
    </row>
    <row r="66" spans="1:9" ht="30">
      <c r="A66" s="21">
        <v>1</v>
      </c>
      <c r="B66" s="101" t="s">
        <v>51</v>
      </c>
      <c r="C66" s="21" t="s">
        <v>12</v>
      </c>
      <c r="D66" s="21">
        <v>1</v>
      </c>
      <c r="E66" s="23">
        <v>0</v>
      </c>
      <c r="F66" s="20">
        <f>D66*E66</f>
        <v>0</v>
      </c>
      <c r="G66" s="21"/>
      <c r="H66" s="77"/>
      <c r="I66" s="25"/>
    </row>
    <row r="67" spans="1:9" ht="30">
      <c r="A67" s="21">
        <v>2</v>
      </c>
      <c r="B67" s="102" t="s">
        <v>52</v>
      </c>
      <c r="C67" s="21" t="s">
        <v>12</v>
      </c>
      <c r="D67" s="21">
        <v>4</v>
      </c>
      <c r="E67" s="23">
        <v>0</v>
      </c>
      <c r="F67" s="20">
        <f t="shared" ref="F67:F68" si="3">D67*E67</f>
        <v>0</v>
      </c>
      <c r="G67" s="21"/>
      <c r="H67" s="103"/>
      <c r="I67" s="25"/>
    </row>
    <row r="68" spans="1:9" ht="30">
      <c r="A68" s="21">
        <v>3</v>
      </c>
      <c r="B68" s="102" t="s">
        <v>53</v>
      </c>
      <c r="C68" s="21" t="s">
        <v>12</v>
      </c>
      <c r="D68" s="21">
        <v>4</v>
      </c>
      <c r="E68" s="23">
        <v>0</v>
      </c>
      <c r="F68" s="20">
        <f t="shared" si="3"/>
        <v>0</v>
      </c>
      <c r="G68" s="21"/>
      <c r="H68" s="103"/>
      <c r="I68" s="25"/>
    </row>
    <row r="69" spans="1:9">
      <c r="A69" s="70"/>
      <c r="B69" s="104" t="s">
        <v>32</v>
      </c>
      <c r="C69" s="98" t="s">
        <v>16</v>
      </c>
      <c r="D69" s="98"/>
      <c r="E69" s="98" t="s">
        <v>16</v>
      </c>
      <c r="F69" s="34">
        <f>SUM(F66:F68)</f>
        <v>0</v>
      </c>
      <c r="G69" s="22" t="s">
        <v>16</v>
      </c>
      <c r="H69" s="70" t="s">
        <v>16</v>
      </c>
      <c r="I69" s="70" t="s">
        <v>16</v>
      </c>
    </row>
    <row r="70" spans="1:9">
      <c r="A70" s="91"/>
      <c r="B70" s="44"/>
      <c r="C70" s="45"/>
      <c r="D70" s="45"/>
      <c r="E70" s="45"/>
      <c r="F70" s="46"/>
      <c r="G70" s="90"/>
      <c r="H70" s="91"/>
      <c r="I70" s="91"/>
    </row>
    <row r="71" spans="1:9">
      <c r="A71" s="45"/>
      <c r="B71" s="100" t="s">
        <v>54</v>
      </c>
      <c r="C71" s="43"/>
      <c r="D71" s="8"/>
      <c r="E71" s="43"/>
      <c r="F71" s="90"/>
      <c r="G71" s="43"/>
      <c r="H71" s="91"/>
      <c r="I71" s="91"/>
    </row>
    <row r="72" spans="1:9" ht="45">
      <c r="A72" s="15" t="s">
        <v>3</v>
      </c>
      <c r="B72" s="15" t="s">
        <v>4</v>
      </c>
      <c r="C72" s="15" t="s">
        <v>5</v>
      </c>
      <c r="D72" s="15" t="s">
        <v>6</v>
      </c>
      <c r="E72" s="15" t="s">
        <v>94</v>
      </c>
      <c r="F72" s="16" t="s">
        <v>7</v>
      </c>
      <c r="G72" s="15" t="s">
        <v>8</v>
      </c>
      <c r="H72" s="15" t="s">
        <v>9</v>
      </c>
      <c r="I72" s="15" t="s">
        <v>10</v>
      </c>
    </row>
    <row r="73" spans="1:9" ht="45">
      <c r="A73" s="105">
        <v>1</v>
      </c>
      <c r="B73" s="102" t="s">
        <v>55</v>
      </c>
      <c r="C73" s="20" t="s">
        <v>12</v>
      </c>
      <c r="D73" s="105">
        <v>30</v>
      </c>
      <c r="E73" s="121">
        <v>0</v>
      </c>
      <c r="F73" s="20">
        <f>D73*E73</f>
        <v>0</v>
      </c>
      <c r="G73" s="21"/>
      <c r="H73" s="2"/>
      <c r="I73" s="25"/>
    </row>
    <row r="74" spans="1:9" ht="30">
      <c r="A74" s="105">
        <v>2</v>
      </c>
      <c r="B74" s="102" t="s">
        <v>56</v>
      </c>
      <c r="C74" s="20" t="s">
        <v>57</v>
      </c>
      <c r="D74" s="105">
        <v>6</v>
      </c>
      <c r="E74" s="121">
        <v>0</v>
      </c>
      <c r="F74" s="20">
        <f t="shared" ref="F74:F87" si="4">D74*E74</f>
        <v>0</v>
      </c>
      <c r="G74" s="21"/>
      <c r="H74" s="106"/>
      <c r="I74" s="25"/>
    </row>
    <row r="75" spans="1:9" ht="30">
      <c r="A75" s="105">
        <v>3</v>
      </c>
      <c r="B75" s="102" t="s">
        <v>58</v>
      </c>
      <c r="C75" s="20" t="s">
        <v>57</v>
      </c>
      <c r="D75" s="105">
        <v>1</v>
      </c>
      <c r="E75" s="121">
        <v>0</v>
      </c>
      <c r="F75" s="20">
        <f t="shared" si="4"/>
        <v>0</v>
      </c>
      <c r="G75" s="21"/>
      <c r="H75" s="106"/>
      <c r="I75" s="25"/>
    </row>
    <row r="76" spans="1:9" ht="30">
      <c r="A76" s="105">
        <v>4</v>
      </c>
      <c r="B76" s="102" t="s">
        <v>59</v>
      </c>
      <c r="C76" s="20" t="s">
        <v>57</v>
      </c>
      <c r="D76" s="105">
        <v>1</v>
      </c>
      <c r="E76" s="121">
        <v>0</v>
      </c>
      <c r="F76" s="20">
        <f t="shared" si="4"/>
        <v>0</v>
      </c>
      <c r="G76" s="21"/>
      <c r="H76" s="106"/>
      <c r="I76" s="25"/>
    </row>
    <row r="77" spans="1:9" ht="30">
      <c r="A77" s="105">
        <v>5</v>
      </c>
      <c r="B77" s="102" t="s">
        <v>60</v>
      </c>
      <c r="C77" s="20" t="s">
        <v>57</v>
      </c>
      <c r="D77" s="105">
        <v>1</v>
      </c>
      <c r="E77" s="121">
        <v>0</v>
      </c>
      <c r="F77" s="20">
        <f t="shared" si="4"/>
        <v>0</v>
      </c>
      <c r="G77" s="21"/>
      <c r="H77" s="106"/>
      <c r="I77" s="25"/>
    </row>
    <row r="78" spans="1:9" ht="30">
      <c r="A78" s="105">
        <v>6</v>
      </c>
      <c r="B78" s="102" t="s">
        <v>61</v>
      </c>
      <c r="C78" s="20" t="s">
        <v>57</v>
      </c>
      <c r="D78" s="105">
        <v>1</v>
      </c>
      <c r="E78" s="121">
        <v>0</v>
      </c>
      <c r="F78" s="20">
        <f t="shared" si="4"/>
        <v>0</v>
      </c>
      <c r="G78" s="21"/>
      <c r="H78" s="106"/>
      <c r="I78" s="25"/>
    </row>
    <row r="79" spans="1:9" ht="30">
      <c r="A79" s="105">
        <v>7</v>
      </c>
      <c r="B79" s="102" t="s">
        <v>62</v>
      </c>
      <c r="C79" s="20" t="s">
        <v>57</v>
      </c>
      <c r="D79" s="105">
        <v>4</v>
      </c>
      <c r="E79" s="121">
        <v>0</v>
      </c>
      <c r="F79" s="20">
        <f t="shared" si="4"/>
        <v>0</v>
      </c>
      <c r="G79" s="21"/>
      <c r="H79" s="92"/>
      <c r="I79" s="25"/>
    </row>
    <row r="80" spans="1:9" ht="45">
      <c r="A80" s="105">
        <v>8</v>
      </c>
      <c r="B80" s="102" t="s">
        <v>63</v>
      </c>
      <c r="C80" s="20" t="s">
        <v>12</v>
      </c>
      <c r="D80" s="105">
        <v>3</v>
      </c>
      <c r="E80" s="121">
        <v>0</v>
      </c>
      <c r="F80" s="20">
        <f t="shared" si="4"/>
        <v>0</v>
      </c>
      <c r="G80" s="21"/>
      <c r="H80" s="106"/>
      <c r="I80" s="25"/>
    </row>
    <row r="81" spans="1:9" ht="45">
      <c r="A81" s="105">
        <v>9</v>
      </c>
      <c r="B81" s="102" t="s">
        <v>64</v>
      </c>
      <c r="C81" s="20" t="s">
        <v>12</v>
      </c>
      <c r="D81" s="105">
        <v>2</v>
      </c>
      <c r="E81" s="121">
        <v>0</v>
      </c>
      <c r="F81" s="20">
        <f t="shared" si="4"/>
        <v>0</v>
      </c>
      <c r="G81" s="21"/>
      <c r="H81" s="106"/>
      <c r="I81" s="25"/>
    </row>
    <row r="82" spans="1:9" ht="45">
      <c r="A82" s="105">
        <v>10</v>
      </c>
      <c r="B82" s="102" t="s">
        <v>65</v>
      </c>
      <c r="C82" s="20" t="s">
        <v>12</v>
      </c>
      <c r="D82" s="105">
        <v>4</v>
      </c>
      <c r="E82" s="121">
        <v>0</v>
      </c>
      <c r="F82" s="20">
        <f t="shared" si="4"/>
        <v>0</v>
      </c>
      <c r="G82" s="21"/>
      <c r="H82" s="106"/>
      <c r="I82" s="25"/>
    </row>
    <row r="83" spans="1:9" ht="45">
      <c r="A83" s="105">
        <v>11</v>
      </c>
      <c r="B83" s="102" t="s">
        <v>66</v>
      </c>
      <c r="C83" s="20" t="s">
        <v>12</v>
      </c>
      <c r="D83" s="105">
        <v>4</v>
      </c>
      <c r="E83" s="121">
        <v>0</v>
      </c>
      <c r="F83" s="20">
        <f t="shared" si="4"/>
        <v>0</v>
      </c>
      <c r="G83" s="21"/>
      <c r="H83" s="106"/>
      <c r="I83" s="25"/>
    </row>
    <row r="84" spans="1:9" ht="45">
      <c r="A84" s="105">
        <v>12</v>
      </c>
      <c r="B84" s="102" t="s">
        <v>67</v>
      </c>
      <c r="C84" s="20" t="s">
        <v>12</v>
      </c>
      <c r="D84" s="105">
        <v>3</v>
      </c>
      <c r="E84" s="121">
        <v>0</v>
      </c>
      <c r="F84" s="20">
        <f t="shared" si="4"/>
        <v>0</v>
      </c>
      <c r="G84" s="21"/>
      <c r="H84" s="106"/>
      <c r="I84" s="25"/>
    </row>
    <row r="85" spans="1:9" ht="45">
      <c r="A85" s="105">
        <v>13</v>
      </c>
      <c r="B85" s="102" t="s">
        <v>68</v>
      </c>
      <c r="C85" s="20" t="s">
        <v>12</v>
      </c>
      <c r="D85" s="105">
        <v>4</v>
      </c>
      <c r="E85" s="121">
        <v>0</v>
      </c>
      <c r="F85" s="20">
        <f t="shared" si="4"/>
        <v>0</v>
      </c>
      <c r="G85" s="21"/>
      <c r="H85" s="106"/>
      <c r="I85" s="25"/>
    </row>
    <row r="86" spans="1:9">
      <c r="A86" s="105">
        <v>14</v>
      </c>
      <c r="B86" s="102" t="s">
        <v>69</v>
      </c>
      <c r="C86" s="20" t="s">
        <v>12</v>
      </c>
      <c r="D86" s="105">
        <v>2</v>
      </c>
      <c r="E86" s="121">
        <v>0</v>
      </c>
      <c r="F86" s="20">
        <f t="shared" si="4"/>
        <v>0</v>
      </c>
      <c r="G86" s="21"/>
      <c r="H86" s="106"/>
      <c r="I86" s="25"/>
    </row>
    <row r="87" spans="1:9">
      <c r="A87" s="105">
        <v>15</v>
      </c>
      <c r="B87" s="102" t="s">
        <v>70</v>
      </c>
      <c r="C87" s="20" t="s">
        <v>12</v>
      </c>
      <c r="D87" s="105">
        <v>2</v>
      </c>
      <c r="E87" s="121">
        <v>0</v>
      </c>
      <c r="F87" s="20">
        <f t="shared" si="4"/>
        <v>0</v>
      </c>
      <c r="G87" s="21"/>
      <c r="H87" s="106"/>
      <c r="I87" s="25"/>
    </row>
    <row r="88" spans="1:9">
      <c r="A88" s="21" t="s">
        <v>16</v>
      </c>
      <c r="B88" s="107" t="s">
        <v>15</v>
      </c>
      <c r="C88" s="108" t="s">
        <v>16</v>
      </c>
      <c r="D88" s="108"/>
      <c r="E88" s="108" t="s">
        <v>16</v>
      </c>
      <c r="F88" s="109">
        <f>SUM(F73:F87)</f>
        <v>0</v>
      </c>
      <c r="G88" s="22" t="s">
        <v>16</v>
      </c>
      <c r="H88" s="22" t="s">
        <v>16</v>
      </c>
      <c r="I88" s="22" t="s">
        <v>16</v>
      </c>
    </row>
    <row r="89" spans="1:9" ht="24.75" customHeight="1">
      <c r="A89" s="122" t="s">
        <v>71</v>
      </c>
      <c r="B89" s="122"/>
      <c r="C89" s="122"/>
      <c r="D89" s="122"/>
      <c r="E89" s="122"/>
      <c r="F89" s="122"/>
      <c r="G89" s="122"/>
      <c r="H89" s="122"/>
      <c r="I89" s="122"/>
    </row>
    <row r="90" spans="1:9" ht="14.25" customHeight="1">
      <c r="A90" s="110"/>
      <c r="B90" s="110"/>
      <c r="C90" s="110"/>
      <c r="D90" s="110"/>
      <c r="E90" s="110"/>
      <c r="F90" s="110"/>
      <c r="G90" s="110"/>
      <c r="H90" s="110"/>
      <c r="I90" s="110"/>
    </row>
    <row r="91" spans="1:9" ht="11.25" customHeight="1">
      <c r="A91" s="111"/>
      <c r="B91" s="111"/>
      <c r="C91" s="111"/>
      <c r="D91" s="111"/>
      <c r="E91" s="111"/>
      <c r="F91" s="111"/>
      <c r="G91" s="111"/>
      <c r="H91" s="111"/>
      <c r="I91" s="111"/>
    </row>
    <row r="92" spans="1:9">
      <c r="A92" s="43"/>
      <c r="B92" s="112"/>
      <c r="C92" s="43"/>
      <c r="D92" s="43"/>
      <c r="E92" s="43"/>
      <c r="F92" s="41"/>
      <c r="G92" s="90"/>
      <c r="H92" s="90"/>
      <c r="I92" s="90"/>
    </row>
    <row r="93" spans="1:9">
      <c r="A93" s="112"/>
      <c r="B93" s="113" t="s">
        <v>72</v>
      </c>
      <c r="C93" s="43"/>
      <c r="D93" s="8"/>
      <c r="E93" s="90"/>
      <c r="F93" s="90"/>
      <c r="G93" s="90"/>
      <c r="H93" s="14"/>
      <c r="I93" s="14"/>
    </row>
    <row r="94" spans="1:9" ht="59.25" customHeight="1">
      <c r="A94" s="15" t="s">
        <v>3</v>
      </c>
      <c r="B94" s="15" t="s">
        <v>4</v>
      </c>
      <c r="C94" s="15" t="s">
        <v>5</v>
      </c>
      <c r="D94" s="15" t="s">
        <v>6</v>
      </c>
      <c r="E94" s="15" t="s">
        <v>94</v>
      </c>
      <c r="F94" s="16" t="s">
        <v>7</v>
      </c>
      <c r="G94" s="15" t="s">
        <v>8</v>
      </c>
      <c r="H94" s="15" t="s">
        <v>9</v>
      </c>
      <c r="I94" s="15" t="s">
        <v>10</v>
      </c>
    </row>
    <row r="95" spans="1:9" ht="45">
      <c r="A95" s="21">
        <v>1</v>
      </c>
      <c r="B95" s="101" t="s">
        <v>73</v>
      </c>
      <c r="C95" s="21" t="s">
        <v>12</v>
      </c>
      <c r="D95" s="21">
        <v>4</v>
      </c>
      <c r="E95" s="23">
        <v>0</v>
      </c>
      <c r="F95" s="20">
        <f>D95*E95</f>
        <v>0</v>
      </c>
      <c r="G95" s="21"/>
      <c r="H95" s="92"/>
      <c r="I95" s="25"/>
    </row>
    <row r="96" spans="1:9" ht="45">
      <c r="A96" s="21">
        <v>2</v>
      </c>
      <c r="B96" s="102" t="s">
        <v>74</v>
      </c>
      <c r="C96" s="21" t="s">
        <v>12</v>
      </c>
      <c r="D96" s="21">
        <v>2</v>
      </c>
      <c r="E96" s="23">
        <v>0</v>
      </c>
      <c r="F96" s="20">
        <f t="shared" ref="F96:F104" si="5">D96*E96</f>
        <v>0</v>
      </c>
      <c r="G96" s="21"/>
      <c r="H96" s="92"/>
      <c r="I96" s="25"/>
    </row>
    <row r="97" spans="1:9" ht="30">
      <c r="A97" s="21">
        <v>3</v>
      </c>
      <c r="B97" s="102" t="s">
        <v>75</v>
      </c>
      <c r="C97" s="21" t="s">
        <v>57</v>
      </c>
      <c r="D97" s="21">
        <v>2</v>
      </c>
      <c r="E97" s="23">
        <v>0</v>
      </c>
      <c r="F97" s="20">
        <f t="shared" si="5"/>
        <v>0</v>
      </c>
      <c r="G97" s="21"/>
      <c r="H97" s="92"/>
      <c r="I97" s="25"/>
    </row>
    <row r="98" spans="1:9" ht="45">
      <c r="A98" s="21">
        <v>4</v>
      </c>
      <c r="B98" s="102" t="s">
        <v>76</v>
      </c>
      <c r="C98" s="21" t="s">
        <v>12</v>
      </c>
      <c r="D98" s="21">
        <v>4</v>
      </c>
      <c r="E98" s="23">
        <v>0</v>
      </c>
      <c r="F98" s="20">
        <f t="shared" si="5"/>
        <v>0</v>
      </c>
      <c r="G98" s="21"/>
      <c r="H98" s="92"/>
      <c r="I98" s="25"/>
    </row>
    <row r="99" spans="1:9" ht="45">
      <c r="A99" s="21">
        <v>6</v>
      </c>
      <c r="B99" s="102" t="s">
        <v>77</v>
      </c>
      <c r="C99" s="21" t="s">
        <v>57</v>
      </c>
      <c r="D99" s="21">
        <v>2</v>
      </c>
      <c r="E99" s="23">
        <v>0</v>
      </c>
      <c r="F99" s="20">
        <f t="shared" si="5"/>
        <v>0</v>
      </c>
      <c r="G99" s="21"/>
      <c r="H99" s="92"/>
      <c r="I99" s="25"/>
    </row>
    <row r="100" spans="1:9" ht="30">
      <c r="A100" s="21">
        <v>7</v>
      </c>
      <c r="B100" s="102" t="s">
        <v>78</v>
      </c>
      <c r="C100" s="21" t="s">
        <v>12</v>
      </c>
      <c r="D100" s="21">
        <v>2</v>
      </c>
      <c r="E100" s="23">
        <v>0</v>
      </c>
      <c r="F100" s="20">
        <f t="shared" si="5"/>
        <v>0</v>
      </c>
      <c r="G100" s="21"/>
      <c r="H100" s="25"/>
      <c r="I100" s="25"/>
    </row>
    <row r="101" spans="1:9" ht="45">
      <c r="A101" s="21">
        <v>8</v>
      </c>
      <c r="B101" s="114" t="s">
        <v>79</v>
      </c>
      <c r="C101" s="21" t="s">
        <v>12</v>
      </c>
      <c r="D101" s="21">
        <v>2</v>
      </c>
      <c r="E101" s="23">
        <v>0</v>
      </c>
      <c r="F101" s="20">
        <f t="shared" si="5"/>
        <v>0</v>
      </c>
      <c r="G101" s="21"/>
      <c r="H101" s="25"/>
      <c r="I101" s="25"/>
    </row>
    <row r="102" spans="1:9" ht="45">
      <c r="A102" s="21">
        <v>9</v>
      </c>
      <c r="B102" s="114" t="s">
        <v>80</v>
      </c>
      <c r="C102" s="21" t="s">
        <v>12</v>
      </c>
      <c r="D102" s="21">
        <v>2</v>
      </c>
      <c r="E102" s="23">
        <v>0</v>
      </c>
      <c r="F102" s="20">
        <f t="shared" si="5"/>
        <v>0</v>
      </c>
      <c r="G102" s="21"/>
      <c r="H102" s="25"/>
      <c r="I102" s="25"/>
    </row>
    <row r="103" spans="1:9" ht="45">
      <c r="A103" s="21">
        <v>10</v>
      </c>
      <c r="B103" s="114" t="s">
        <v>81</v>
      </c>
      <c r="C103" s="21" t="s">
        <v>12</v>
      </c>
      <c r="D103" s="21">
        <v>2</v>
      </c>
      <c r="E103" s="23">
        <v>0</v>
      </c>
      <c r="F103" s="20">
        <f t="shared" si="5"/>
        <v>0</v>
      </c>
      <c r="G103" s="21"/>
      <c r="H103" s="25"/>
      <c r="I103" s="25"/>
    </row>
    <row r="104" spans="1:9" ht="30">
      <c r="A104" s="21">
        <v>11</v>
      </c>
      <c r="B104" s="114" t="s">
        <v>82</v>
      </c>
      <c r="C104" s="21" t="s">
        <v>12</v>
      </c>
      <c r="D104" s="21">
        <v>2</v>
      </c>
      <c r="E104" s="23">
        <v>0</v>
      </c>
      <c r="F104" s="20">
        <f t="shared" si="5"/>
        <v>0</v>
      </c>
      <c r="G104" s="21"/>
      <c r="H104" s="25"/>
      <c r="I104" s="25"/>
    </row>
    <row r="105" spans="1:9">
      <c r="A105" s="70" t="s">
        <v>16</v>
      </c>
      <c r="B105" s="99" t="s">
        <v>32</v>
      </c>
      <c r="C105" s="98" t="s">
        <v>16</v>
      </c>
      <c r="D105" s="98"/>
      <c r="E105" s="98" t="s">
        <v>16</v>
      </c>
      <c r="F105" s="34">
        <f>SUM(F95:F104)</f>
        <v>0</v>
      </c>
      <c r="G105" s="22" t="s">
        <v>16</v>
      </c>
      <c r="H105" s="70" t="s">
        <v>16</v>
      </c>
      <c r="I105" s="70" t="s">
        <v>16</v>
      </c>
    </row>
    <row r="106" spans="1:9" ht="27" customHeight="1">
      <c r="A106" s="122" t="s">
        <v>95</v>
      </c>
      <c r="B106" s="122"/>
      <c r="C106" s="122"/>
      <c r="D106" s="122"/>
      <c r="E106" s="122"/>
      <c r="F106" s="122"/>
      <c r="G106" s="122"/>
      <c r="H106" s="122"/>
      <c r="I106" s="122"/>
    </row>
    <row r="107" spans="1:9">
      <c r="A107" s="44"/>
      <c r="B107" s="44"/>
      <c r="C107" s="44"/>
      <c r="D107" s="44"/>
      <c r="E107" s="44"/>
      <c r="F107" s="115"/>
      <c r="G107" s="44"/>
      <c r="H107" s="44"/>
      <c r="I107" s="44"/>
    </row>
    <row r="108" spans="1:9">
      <c r="A108" s="44"/>
      <c r="B108" s="44"/>
      <c r="C108" s="44"/>
      <c r="D108" s="14"/>
      <c r="E108" s="44"/>
      <c r="F108" s="115"/>
      <c r="G108" s="44"/>
      <c r="H108" s="44"/>
      <c r="I108" s="44"/>
    </row>
  </sheetData>
  <mergeCells count="7">
    <mergeCell ref="A106:I106"/>
    <mergeCell ref="A89:I89"/>
    <mergeCell ref="B17:I17"/>
    <mergeCell ref="B34:I34"/>
    <mergeCell ref="A1:I1"/>
    <mergeCell ref="A2:I2"/>
    <mergeCell ref="B10:I10"/>
  </mergeCells>
  <pageMargins left="0.70833333333333304" right="0.70833333333333304" top="0.74791666666666701" bottom="0.74791666666666701" header="0.51180555555555496" footer="0.51180555555555496"/>
  <pageSetup paperSize="9" scale="54" orientation="landscape" horizontalDpi="300" verticalDpi="300" r:id="rId1"/>
  <rowBreaks count="5" manualBreakCount="5">
    <brk id="18" max="16383" man="1"/>
    <brk id="36" max="16383" man="1"/>
    <brk id="56" max="16383" man="1"/>
    <brk id="70" max="16383" man="1"/>
    <brk id="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A14"/>
  <sheetViews>
    <sheetView view="pageBreakPreview" zoomScaleNormal="100" workbookViewId="0">
      <selection activeCell="A4" sqref="A4:D7"/>
    </sheetView>
  </sheetViews>
  <sheetFormatPr defaultColWidth="8.85546875" defaultRowHeight="12.75"/>
  <sheetData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  <row r="11" spans="1:1">
      <c r="A11" t="s">
        <v>90</v>
      </c>
    </row>
    <row r="12" spans="1:1">
      <c r="A12" t="s">
        <v>91</v>
      </c>
    </row>
    <row r="13" spans="1:1">
      <c r="A13" t="s">
        <v>92</v>
      </c>
    </row>
    <row r="14" spans="1:1">
      <c r="A14" t="s">
        <v>93</v>
      </c>
    </row>
  </sheetData>
  <pageMargins left="0.7" right="0.7" top="0.75" bottom="0.75" header="0.51180555555555496" footer="0.511805555555554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Sheet1</vt:lpstr>
      <vt:lpstr>Arkusz1</vt:lpstr>
      <vt:lpstr>Sheet1!Obszar_wydruku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Wiola</dc:creator>
  <dc:description/>
  <cp:lastModifiedBy>wuzdzilo</cp:lastModifiedBy>
  <cp:revision>21</cp:revision>
  <cp:lastPrinted>2023-06-27T11:01:44Z</cp:lastPrinted>
  <dcterms:created xsi:type="dcterms:W3CDTF">2012-10-01T07:05:44Z</dcterms:created>
  <dcterms:modified xsi:type="dcterms:W3CDTF">2023-06-27T11:01:47Z</dcterms:modified>
  <dc:language>pl-PL</dc:language>
</cp:coreProperties>
</file>