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uzdzilo\Desktop\2022\18 Endoprotezy\"/>
    </mc:Choice>
  </mc:AlternateContent>
  <xr:revisionPtr revIDLastSave="0" documentId="13_ncr:1_{68DEF845-E073-4CC3-A938-C5117BD2F93F}" xr6:coauthVersionLast="47" xr6:coauthVersionMax="47" xr10:uidLastSave="{00000000-0000-0000-0000-000000000000}"/>
  <bookViews>
    <workbookView xWindow="-120" yWindow="-120" windowWidth="24240" windowHeight="13140" tabRatio="500" activeTab="1" xr2:uid="{00000000-000D-0000-FFFF-FFFF00000000}"/>
  </bookViews>
  <sheets>
    <sheet name="Część 1" sheetId="1" r:id="rId1"/>
    <sheet name="Część 2" sheetId="2" r:id="rId2"/>
    <sheet name="Część 3" sheetId="17" r:id="rId3"/>
    <sheet name="Część 4" sheetId="3" r:id="rId4"/>
    <sheet name="Część 5" sheetId="4" r:id="rId5"/>
    <sheet name="Część 6" sheetId="5" r:id="rId6"/>
    <sheet name="Część 7" sheetId="6" r:id="rId7"/>
    <sheet name="Część 8" sheetId="7" r:id="rId8"/>
    <sheet name="Część 9" sheetId="8" r:id="rId9"/>
    <sheet name="Arkusz1" sheetId="16" state="hidden" r:id="rId10"/>
    <sheet name="Arkusz3" sheetId="18" state="hidden" r:id="rId11"/>
  </sheets>
  <definedNames>
    <definedName name="_xlnm.Print_Area" localSheetId="0">'Część 1'!$A$1:$I$97</definedName>
    <definedName name="_xlnm.Print_Area" localSheetId="7">'Część 8'!$A$1:$I$9</definedName>
    <definedName name="Print_Area_0" localSheetId="0">'Część 1'!$A$2:$I$105</definedName>
    <definedName name="Print_Area_0_0" localSheetId="0">'Część 1'!$A$2:$I$105</definedName>
    <definedName name="_xlnm.Print_Titles" localSheetId="0">'Część 1'!$4:$5</definedName>
    <definedName name="_xlnm.Print_Titles" localSheetId="1">'Część 2'!$4:$5</definedName>
    <definedName name="_xlnm.Print_Titles" localSheetId="3">'Część 4'!$4:$5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22" i="2" l="1"/>
  <c r="D21" i="2"/>
  <c r="D20" i="2"/>
  <c r="D10" i="2"/>
  <c r="D13" i="2" s="1"/>
  <c r="D8" i="2"/>
  <c r="F7" i="3" l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6" i="3"/>
  <c r="F6" i="4"/>
  <c r="F6" i="8"/>
  <c r="F7" i="17"/>
  <c r="F8" i="17"/>
  <c r="F9" i="17"/>
  <c r="F6" i="17"/>
  <c r="F7" i="7"/>
  <c r="F6" i="7"/>
  <c r="F5" i="7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6" i="2"/>
  <c r="F8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7" i="1"/>
  <c r="F6" i="1"/>
  <c r="F10" i="17" l="1"/>
  <c r="F7" i="8"/>
  <c r="F8" i="6"/>
  <c r="F9" i="6" s="1"/>
  <c r="F88" i="1" l="1"/>
  <c r="F6" i="5"/>
  <c r="F13" i="5" s="1"/>
  <c r="F7" i="4"/>
  <c r="F36" i="3" l="1"/>
  <c r="F24" i="2"/>
</calcChain>
</file>

<file path=xl/sharedStrings.xml><?xml version="1.0" encoding="utf-8"?>
<sst xmlns="http://schemas.openxmlformats.org/spreadsheetml/2006/main" count="550" uniqueCount="217">
  <si>
    <t>Formularz asortymentowo – cenowy</t>
  </si>
  <si>
    <t>Lp</t>
  </si>
  <si>
    <t>Przedmiot zamówienia</t>
  </si>
  <si>
    <t>J.m.</t>
  </si>
  <si>
    <t>Ilość</t>
  </si>
  <si>
    <t>Cena jednostkowa brutto</t>
  </si>
  <si>
    <t>Wartość brutto</t>
  </si>
  <si>
    <t>Stawka VAT</t>
  </si>
  <si>
    <t>Producent</t>
  </si>
  <si>
    <t>Nr katalogowy</t>
  </si>
  <si>
    <t>X</t>
  </si>
  <si>
    <t>/w %/</t>
  </si>
  <si>
    <t>x</t>
  </si>
  <si>
    <t>szt.</t>
  </si>
  <si>
    <t xml:space="preserve">Gwóźdź śródszpikowy elastyczny dla dzieci </t>
  </si>
  <si>
    <t xml:space="preserve">Śruba kompresyjna </t>
  </si>
  <si>
    <t>Płytka kształtowa, blokowana do obojczyka z hakiem lub anatomiczna "S" i trzonowa. Wersja prawa/lewa.</t>
  </si>
  <si>
    <t>Wkręt blokowany tytanowy kaniulowany Ø 7,3 mm x 60 -95 mm</t>
  </si>
  <si>
    <t>Płytka do miednicy rekonstrukcyjna prosta i łukowa pod wkręty Ø 3,5mm oraz płytka łukowa R88 i R108.</t>
  </si>
  <si>
    <t>kpl</t>
  </si>
  <si>
    <t>Wkręt korowy Ø 2,7; 3,5 lub 4,5mm - samogwintujący</t>
  </si>
  <si>
    <t>Wkręt gąbczasty Ø 6,5mm – pełny gwint lub 16/32 mm</t>
  </si>
  <si>
    <t>Wkręt kostkowy Ø 4,5mm - samogwintujący</t>
  </si>
  <si>
    <t>Wkręt łódkowaty Ø 3,5-4,0 mm- samogwintujący</t>
  </si>
  <si>
    <t>Podkładki do w/w wkrętów</t>
  </si>
  <si>
    <t>Wiertła spiralne Ø 3,2; 4,5 dł. 180-250mm</t>
  </si>
  <si>
    <t>Wiertła kaniulowe do w/w wkrętów</t>
  </si>
  <si>
    <t>Drut prowadzący rozwiertak – prosty 2,5 -3,0 mm, L=600-1000mm</t>
  </si>
  <si>
    <t xml:space="preserve">Drut typu  Kirschnera gwintowany  Ø 2,0-3,0mm dł 150-210mm </t>
  </si>
  <si>
    <t>Wkrętak kaniulowany do w/w wkrętów</t>
  </si>
  <si>
    <t>Razem</t>
  </si>
  <si>
    <t>Wymagania dodatkowe:</t>
  </si>
  <si>
    <t>/w zł/</t>
  </si>
  <si>
    <t>szt</t>
  </si>
  <si>
    <t>Główka ceramiczna typu Biolox Delta w 4 długościach szyjki (S, M, L, XL) Ø 28, 32mm</t>
  </si>
  <si>
    <t>Wkład ceramiczny typu Biolox Delta  Ø 28, 32 mm symetryczny</t>
  </si>
  <si>
    <t>Trzpień prosty, z pobocznymi skrzydełkami derotacyjnymi, chromowo -kobaltowy, eurostożek 12/14, bezkołnierzowy w min 5 rozmiarach, z offsetem rosnącym z każdym rozmiarem trzpienia</t>
  </si>
  <si>
    <t>Panewka hemisferyczna polietylenowa z podwójnym pierścieniem metalowym do orientacji  przestrzennej RTG, w rozmiarach od 42 do 62 mm, w opcji na życzenie panewka hemisferyczna polietylenowa głęboka z podwójnym pierścieniem metalowym do orientacji przestrzennej RTG, w rozmiarach od 46 do 62 mm</t>
  </si>
  <si>
    <t>Nakładany centralizer zgodny z rozmiarem trzpienia</t>
  </si>
  <si>
    <t>Korek kaniulowany wchłanialny (z mieszaniny żelatynowo-glicerynowo-wodnej) zgodny z rozmiarem trzpienia</t>
  </si>
  <si>
    <t>Cement 60g zamknięty w próżniowej strzykawce-aplikatorze, stanowiącej integralny mieszalnik cementu</t>
  </si>
  <si>
    <t>Głowa Bipolarna w rozmiarze Ø 43-55mm</t>
  </si>
  <si>
    <t>Czasowy implant stawu biodrowego z gentamycyną i vancomycyną w 3 rozmiarach (spacer)</t>
  </si>
  <si>
    <t>Sterylny zestaw do szycia łąkotki złożony z 3 podłużnych implantów o wymiarze 5x1 mm wykonanych z materiału PEEK połączonych nicią o zwiększonej wytrzymałości. Implanty załadowane na jednorazowym aplikatorze, który posiada system blokowania nici oraz kontrolowania napięcia pomiędzy implantami. System zaopatrzony w samozaciskający węzeł z kontrolowanym dociskiem, zestaw zaopatrzony w jednorazową kaniulę prowadzącą, chroniącą implant przed uszkodzeniem podczas wprowadzania oraz służącą jako miarka wprowadzenia</t>
  </si>
  <si>
    <t xml:space="preserve">Trzpień prosty, z pobocznymi skrzydełkami derotacyjnymi, tytanowy w 1/3 pokryty plazmą tytanową, eurostożek 12/14, bezkołnierzowy w min 10 rozmiarach, z offsetem rosnącym z każdym rozmiarem trzpienia oraz w opcji trzpień prosty, bezkołnierzowy w min. 10 rozmiarach, ze zwiększonym off-setem rosnącym z każdym rozmiarem trzpienia oraz na zyczenie: trzpień prosty, dysplastyczny,  bezkołnierzowy w min. 8 rozmiarach, z off-setem rosnącym z każdym rozmiarem trzpienia </t>
  </si>
  <si>
    <t>Trzpień prosty dysplastyczny, z pobocznymi skrzydełkami derotacyjnymi, tytanowy w 1/3 pokryty plazmą tytanową, eurostożek 12/14, bezkołnierzowy w min 8 rozmiarach, z offsetem rosnącym z każdym rozmiarem trzpienia,</t>
  </si>
  <si>
    <t>Cement 40 g</t>
  </si>
  <si>
    <t>Czasowy implant stawu biodrowego z gentamycyną w 3 rozmiarach (spacer)</t>
  </si>
  <si>
    <t xml:space="preserve"> Depozyt implantów w ilości zgodnej z krzywą zużycia, nie mniej niż po 1 sztuce z każdego rozmiaru.</t>
  </si>
  <si>
    <t>Śruby mocujące do panewki otworowej.</t>
  </si>
  <si>
    <t>Zamawiający wymaga zapewnienia szkolenia personelu w zakresie technik operacyjnych z zastosowaniem zamawianych implantów.</t>
  </si>
  <si>
    <t>Część 2 - Endoprotezy stawu biodrowego</t>
  </si>
  <si>
    <t>op</t>
  </si>
  <si>
    <t xml:space="preserve">Płyta ustalająca DHS/DCS samodociskowa - część szyjkowa 25/38mm. Standardowe o długości płyt DHS  2 - 20 otworów i DCS  4 - 20 otworów.   Kąt szyjkowy w przedziale 135 - 145 st. </t>
  </si>
  <si>
    <t>Śruba zespalająca Ø 12,5 lub 16,0mm</t>
  </si>
  <si>
    <t>Płytka anatomiczna, blokowana, tytanowa kłykciowa do kości piszczelowej lub udowej.</t>
  </si>
  <si>
    <t xml:space="preserve">Wkręt blokowany, stalowy  Ø 3,5mm ,  L= 12 – 80 mm. </t>
  </si>
  <si>
    <t>Rozwiertak szpikowy giętki Ø 6,0 – 15,0 mm  - DIN</t>
  </si>
  <si>
    <t xml:space="preserve">Płytka blokująco – kompresyjna, rekonstrukcyjna prosta. Płytka posiada podcięcia na bokach ułatwiające kształtowanie. Końce płytki odpowiednio wyprofilowane do wprowadzenia płytki metodą minimalnego ciecia. Materiał tytan. </t>
  </si>
  <si>
    <t xml:space="preserve">Płytka stalowa rekonstrukcyjna prosta, blokowana, z przewężeniami ułatwiającymi dopasowanie płytki do właściwej anatomii oraz płytka łukowa do miednicy R88 i R108 </t>
  </si>
  <si>
    <t xml:space="preserve">Modułowy implant do zespolenia głowy kości promieniowej, dwuczęściowy. Część główkowa dostępna w minimum 3 rozmiarach. Moduły połączone na zasadzie przegubu kulistego, umożliwiając ruchy rotacyjne w zakresie kątowym + 150 </t>
  </si>
  <si>
    <t>Płytka kształtowa blokowana do kości łokciowej-dalsza</t>
  </si>
  <si>
    <t>Wkręt tytanowy korowy Ø 2,7 mm lub blokowany samogwintujący z częścią gwintowaną walcową Ø 2,4 mm, L=10-30mm z gniazdem typu torks.</t>
  </si>
  <si>
    <t>Wkręt blokowany VA kobaltowy, sześciokarbowy z gwintowaną główką Ø 2,4x 10-30 mm</t>
  </si>
  <si>
    <t>Płytka blokowana tytanowa do dalszej nasady kości promieniowej implatowana z dostępu dłoniowego, pod wkręty blokowane  Ø 3,5mm  – rewizyjna,  prawa i lewa</t>
  </si>
  <si>
    <t>Płytka wąska prosta blokowana, tytanowa, kompresyjna  z ograniczonym kontaktem z możliwością dwukierunkowej kompresji. Otwory blokowane z gwintem walcowym na całym obwodzie.</t>
  </si>
  <si>
    <t>Płytka kształtowa, blokowana, tytanowa do bliższej nasady kości ramiennej. W części nasadowej min. 9 otworów blokowanych z gwintem walcowym.</t>
  </si>
  <si>
    <t>Płytka kształtowa, blokowana do dalszej nasady kości ramiennej, zakładana od strony przyśrodkowej lub grzbietowo – bocznej. Wersja prawa/ lewa. W części trzonowej od 3 do 6 otworów blokowanych.</t>
  </si>
  <si>
    <t>Płytka kształtowa, blokowana, tytanowa, wąska ”L”, do bliższej nasady kości piszczelowej zakładana od strony bocznej. W części trzonowej od 4 do 8 otworów blokowanych. W części nasadowej 4 lub 6 otworów blokowanych o wielokierunkowym ustawieniu.</t>
  </si>
  <si>
    <t xml:space="preserve">Płytka anatomiczna, o kształcie zmniejszającym kontakt z kością, blokująco - kompresyjna do bliższej nasady kości piszczelowej od strony przyśrodkowej „T”, lewa i prawa. </t>
  </si>
  <si>
    <t>Płytka klinowa do otwartej osteotomii korekcyjnej części bliższej kości piszczelowej. Na stronie bocznej posiadająca przynajmniej 7 różnych rozmiarów stożkowego klina w przedziale 5 - 15mm. Materiał stal lub tytan.</t>
  </si>
  <si>
    <t>Płytka anatomiczna, blokowana do bliższej nasady kości łokciowej. Wersja prawa/ lewa. W części trzonowej od 2 do 8 otworów blokowanych. Zakończenie płytki  z kolcem do stabilizacji wyrostka łokciowego.</t>
  </si>
  <si>
    <t>Płytka kształtowa , blokowana do dalszej nasady kości piszczelowej, zakładana od strony przyśrodkowej lub przednio – bocznej. Wersja prawa/lewa. W części trzonowej od 4 do 8 otworów  z gwintem walcowym na pełnym obwodzie.</t>
  </si>
  <si>
    <t>Płytka kształtowa , blokowana , tytanowa do dalszej nasady kości strzałowej na stronę boczną kości. W części trzonowej od 4 do 8 otworów blokowanych.</t>
  </si>
  <si>
    <t>Wkręt korowy lub blokowany, tytanowy, samogwintujący z gniazdem typu torks, z częścią gwintowaną walcową Ø3,5 mm ,L= 12 - 70 mm</t>
  </si>
  <si>
    <t>Wkręt blokowany VA kobaltowy, sześciokarbowy z gwintowaną główką Ø 3,5x 14- 60 mm</t>
  </si>
  <si>
    <t xml:space="preserve">Płytka anatomiczna do bliższej nasady kości piszczelowej od strony przyśrodkowej „T”, lewa i prawa. </t>
  </si>
  <si>
    <t>Płytka kształtowa, blokowana, tytanowa do bliższej nasady kości udowej, prawa/lewa, minimum 3 otwory wielokierunkowe w tym dwa pod wkręty blokujące w płytce, kaniulowane 7,3 mm</t>
  </si>
  <si>
    <t>Płytka prosta blokowana, wąska lub szeroka, tytanowa, kompresyjna z ograniczonym kontaktem. Otwory blokowane z gwintem walcowym na pełnym obwodzie.</t>
  </si>
  <si>
    <t>Wkręt tytanowy korowy Ø 4,5 mm lub blokowany samogwintujący z częścią gwintowaną walcową Ø 5,0 mm, L=10-30mm z gniazdem typu torks.</t>
  </si>
  <si>
    <t>Płytka wąska cienka  3 -6 otworów</t>
  </si>
  <si>
    <t>Płytka prosta rurkowa</t>
  </si>
  <si>
    <t>Wkręt korowy, stalowy Ø 3,5 lub 4,5 mm ,  L= 12 – 80 mm.</t>
  </si>
  <si>
    <t xml:space="preserve">Wkręt kaniulowany kompresyjny, samowiercący, typu Herbert, z gniazdem typy torx, Ø 2,0/Ø 3,0 mm; Ø 2,5/Ø 3,2 mm; Ø 3,0/Ø 4,0 mm; Ø 4,0/Ø 5,0 mm,  </t>
  </si>
  <si>
    <t>Drut plastyczny Ø 0,6 - 2,0mm x 10 mb</t>
  </si>
  <si>
    <t>Opaska uciskowa dł. 5m szer. 6; 8 lub 10cm</t>
  </si>
  <si>
    <t>4) Wykonawca zobowiązany jest dostarczyć strony katalogowe z opisami technicznymi oferowanych przedmiotów zamówienia</t>
  </si>
  <si>
    <t>5) Wykonawca  zapewni nieodpłatny serwis instrumentarium przez okres trwania umowy.</t>
  </si>
  <si>
    <t>6) Zamawiający w trakcie oceny ofert może zwrócić się do Oferenta o przedstawienie próbek asortymentowych w celu weryfikacji zgodności z opisami.</t>
  </si>
  <si>
    <t>7) Zamawiający wymaga zapewnienia szkolenia personelu w zakresie technik operacyjnych z zastosowaniem zamawianych implantów.</t>
  </si>
  <si>
    <t>Rekonstrukcja ACL: mocowanie udowe - implant typu endobutton: ostro zakończona 13mm płytka tytanowa połączona z samozaciskową, regulowaną i bezwęzłową pętlą polietylenową. Płytka z wystającym pierścieniem ograniczającym jej przemieszczanie względem kanału udowego</t>
  </si>
  <si>
    <t>Rekonstrukcja ACL: mocowanie udowe wydłużone - implant typu endobutton: ostro zakończona, wydłużona do 20mm, płytka tytanowa połączona z samozaciskową, regulowaną i bezwęzłową pętlą polietylenową. Płytka z wystającym pierścieniem ograniczającym jej przemieszczanie względem kanału udowego</t>
  </si>
  <si>
    <t>Rekonstrukcja ACL: mocowanie udowe lub piszczelowe - śruba interferencyjna, kompozytowa: PLDLA i betaTCP,   średnica 7-11mm, długość 20-25-30-35mm</t>
  </si>
  <si>
    <t>Kotwica o średnicy 2,9mm wykonana z plecionki poliestrowej z dwiema różnokolorowymi, wzmocnionymi nićmi #2</t>
  </si>
  <si>
    <t>Kotwica z materiału PEEK, wbijana, z tytanowym grotem, bez konieczności nawiercania,  bezwęzłowa, z możliwością wprowadzenia i niezależnego napięcia do 8 nitek, średnica 4,5mm, długość 25,8mm, rotacyjna  głowica w aplikatorze umożliwiająca kontrolę napięcia nitek</t>
  </si>
  <si>
    <t>Kotwica tytanowa o średnicy 6,5mm z dwiema wzmocnionymi nićmi #2 z igłami</t>
  </si>
  <si>
    <t>Kotwica o średnicy 1,0mm wykonana z plecionki poliestrowej z jedną wzmocnioną nicią 2-0 z igłami. W zestawie z kotwicą sterylne wiertło z ogranicznikiem głębokości</t>
  </si>
  <si>
    <t>Prowadnica nitinolowa do przeszywacza tkanki miękkiej</t>
  </si>
  <si>
    <t>Bezwęzłowy system do stabilizacji więzozrostu barkowo-obojczykowego, składający się z guzika tytanowego  o średnicy 10mm oraz ostro zakończonej z jednej strony płytki tytanowej, połączonej z samozaciskową, bezwęzłową  i regulowana pętlą polietylenową</t>
  </si>
  <si>
    <t>Bezwęzłowy system do naprawy więzozrostu strzałkowo-piszczelowego, składający się z guzika tytanowego  o średnicy 6,35mm oraz ostro zakończonej z jednej strony płytki tytanowej, połączonej z samozaciskową, bezwęzłową  i regulowana pętlą polietylenową</t>
  </si>
  <si>
    <t>Opaska zaciskowa ramienna - pojedyńcza</t>
  </si>
  <si>
    <t>Opaska zaciskowa udowa - pojedyńcza</t>
  </si>
  <si>
    <t>Opaska zaciskowa udowa lub ramienna - podwójna</t>
  </si>
  <si>
    <t>Wkład polietylenowy uniwersalny do panewki press-fit i wkręcanej w wersjach: symetrycznej, asymetrycznej i z nadbudową tylnej ściany do głów 28, 32 mm</t>
  </si>
  <si>
    <t xml:space="preserve">Panewka: hemisferyczna typu press-fit, wykonana ze stopu tytanowego, pokryta na całej czaszy plazma tytanową o strukturze ząbkowej (3D), w rozmiarach od min. 44 do 68 mm ze skokiem co 2mm, w wersji bezotworowej i z otworowej. Oraz wymiennie panewka: hemisferyczna wkręcana, wykonana ze stopu tytanowego, pokryta na całej wysokości czaszy gwintem, w rozmiarach od min. 44 do 68 mm </t>
  </si>
  <si>
    <t>Głowa chromokobaltowa do panewki dysplastycznej w minimum 2rozmiarach "długości" , o średnicy zewnętrznej 22,2mm.</t>
  </si>
  <si>
    <t>Wykonawca stworzy w miejscu wskazanym przez Zamawiającego depozyt implantów w ilościach uzgodnionych z Zamawiającym</t>
  </si>
  <si>
    <t>Panewka dysplasyczna hemisferyczna typu press-fit, wykonana ze stopu tytanowego, pokryta na całej czaszy plazmą tytanową o strukturze ząbkowej (3D), w rozmiarach 40 i 42mm, w wersji bezotworowej i otworowej</t>
  </si>
  <si>
    <t>Wkładka polietylenowa z wit. E do panewki dyspalstycznej press-fit w wersjach: symetrycznej  i z nadbudową tylnej sciany do głów 22,2 mm</t>
  </si>
  <si>
    <t>op.</t>
  </si>
  <si>
    <t>Śruba zespalająca z kołnierzem uniemożliwiającym migrację do miednicy Ø 11mm  L= 80-120mm</t>
  </si>
  <si>
    <t>Pin antyrotacyjny Ø 6,5 mm</t>
  </si>
  <si>
    <t>Wkręt blokujący Ø 4,5 mm.</t>
  </si>
  <si>
    <t>Śruba zaślepiająca M8 i M12 i kompresyjna M8</t>
  </si>
  <si>
    <t>Śruba zaślepiająca Ø5,5 lub 7,5mm</t>
  </si>
  <si>
    <t>Wkręty tytanowe blokujące bliższe lub dalsze do w/w gwoździ Ø 3,0; 4,0; 4,5; 5,0 i 5,5 mm, z gniazdami typu torks, kodowane kolorami – każda średnica inny kolor.</t>
  </si>
  <si>
    <t>Wkręty blokujące doszyjkowe Ø 7,5 mm z gniazdami typu torks.</t>
  </si>
  <si>
    <t>Wkręty blokujące dalsze Ø 6,5 mm z gniazdami typu torks.</t>
  </si>
  <si>
    <t>Nakrętka do śruby Ø 6,5 mm</t>
  </si>
  <si>
    <t>Śruba zaślepiająca lub kompresyjna M6; M8 i M10</t>
  </si>
  <si>
    <t xml:space="preserve">Zestaw blokujący </t>
  </si>
  <si>
    <t>System płytek blokowanych do bliższej nasady kości promieniowej. Wersja dłoniowa i grzbietowa.</t>
  </si>
  <si>
    <t>System płytek blokowanych do  dalszej nasady kości promieniowej. Wersja główkowa i trzonowa</t>
  </si>
  <si>
    <t>Płytka kształtowa, blokowana piszczelowa tylna. Wersja wąska lub szeroka</t>
  </si>
  <si>
    <t xml:space="preserve">Wkręt kaniulowy gąbczasty Ø 4,5 i 5,0 mm </t>
  </si>
  <si>
    <t>Wkręt kaniulowy Ø 7,0 mm.</t>
  </si>
  <si>
    <t xml:space="preserve">Drut typu  Kirschnera Ø 1,0-3,0mm  dł 150- 310mm </t>
  </si>
  <si>
    <t>Dzierżawa szafy z szufladami i wkładami do przechowywania sterylnych implantów</t>
  </si>
  <si>
    <t>Implant do szycia łąkotki złożony z dwóch miękkich, poliestrowych kotwic połączonych nicią 2-0, system bezwęzłowy, mocowanie typu ziploop; podajnik ołówkowy z ogranicznikiem głębokości penetracji igły 10-18mm; prowadnica metalowa prosta lub wygięta 14 st.</t>
  </si>
  <si>
    <t>Wiertło o średnicy 2,4mm i długości około 40cm zakończone oczkiem</t>
  </si>
  <si>
    <t xml:space="preserve">Drut nitinolowy prowadzący do śrub interferencyjnych, średnica 1,1mm </t>
  </si>
  <si>
    <t>Zestaw 2 kotwic o średnicy 1,4mm wykonanych z plecionki poliestrowej z jedną nicią #1, w zestawie z instrumentarium - celownik, wiertło i obturator</t>
  </si>
  <si>
    <t>Kotwica tytanowa o średnicy 3,0mm z jedną  wzmocnioną nicią #2</t>
  </si>
  <si>
    <t>Kotwica z materiału PEEK, wbijana, bezwęzłowa, z możliwością niezależnego napięcia nitek, średnica 2,9mm, długość 15,9mm, aplikator z rotacyjną głowicą umożliwiającą kontrolę napięcia nitek</t>
  </si>
  <si>
    <t>Kotwica z materiału PEEK, średnica 5,5mm wkręcana, z dwiema różnokolorowymi taśmami o szerokości 1,5mm zakończonymi nicią #2. Jedna taśma przesuwna, druga zamocowana na stałe</t>
  </si>
  <si>
    <t>Kotwica tytanowa o średnicy 5,0mm z dwiema wzmocnionymi nićmi #2 z igłami lub bez igieł</t>
  </si>
  <si>
    <t>Zestaw - uniwersalna kotwica z igłami, wykonana z plecionki poliestrowej,  na sterylnym podajniku. Średnica 1,4mm, krótki podajnik;  prowadnica oraz wiertło 1,4mm w zestawie z kotwicą</t>
  </si>
  <si>
    <t>Kotwica z materiału PEEK, bezwęzłowa do tenodezy bicepsa, rozmiary 5-9x10-18 mm</t>
  </si>
  <si>
    <t>Przeszywacz tkankowy z chwytakiem nici z plecionki nitinolowej z powłoką tlenową w celu zminimalizowania tarcia. Ostra, niskoprofilowa końcówka ułatwiająca penetrację tkanki i minimalizująca jej urazy, różne stopnie wygięcia i kierunki zakrzywienia. Instrument sterylny, jednorazowy</t>
  </si>
  <si>
    <t>Kaniula artroskopowa z obturatorem, jednorazowa, podwójne uszczelnienie, przezroczysta, średnica 7mm i 8,5mm, długość 75-130mm</t>
  </si>
  <si>
    <t>System do stabilizacji odcinka szyjnego kręgosłupa</t>
  </si>
  <si>
    <t>Implant do stabilizacji międzytrzonowej do operacji dyskopatii szyjnych</t>
  </si>
  <si>
    <t>Zestaw do wertebroplastyki trzonów kręgów piersiowych i lędźwiowych kręgosłupa z igłą biopsyjną</t>
  </si>
  <si>
    <t>Skład kompletu: 1 cement, 1 zestaw do mieszania cementu, 1 zestaw do aplikacji cementu, 1 igla przeznasadowa, 1 igła punkcyjna</t>
  </si>
  <si>
    <t>cement kostny</t>
  </si>
  <si>
    <t>zestaw do mieszania cementu</t>
  </si>
  <si>
    <t>zestaw do aplikacji cementu kostnego</t>
  </si>
  <si>
    <t>igła przeznasadowa</t>
  </si>
  <si>
    <t>igła punkcyjna</t>
  </si>
  <si>
    <t xml:space="preserve">Trzy rodzaje cementu o różnej gęstości do wyboru przez operatora: </t>
  </si>
  <si>
    <t xml:space="preserve">Kompozycja cementu o niskiej gęstości: ok. 70% PMMA i ok. 30% BaSO4 </t>
  </si>
  <si>
    <t>Kompozycja cementu o średniej gęstości: min. 50% PMMA i min. 40% ZrO2</t>
  </si>
  <si>
    <t>Kompozycja cementu o wysokiej gęstości: min 50% PMMA i min 40% ZrO2</t>
  </si>
  <si>
    <t>Czas polimeryzacji cementu przy temperaturze 23 st C. ‐ min. 10 minut</t>
  </si>
  <si>
    <t xml:space="preserve">Cement nieprzezierny dla promieni RTG (kontrast) </t>
  </si>
  <si>
    <t xml:space="preserve">Trzpień: przynasadowy, w co najmniej 12 rozmiarach, z off-setem rosnącym z każdym rozmiarem trzpienia, wykonany ze stopu tytanowego, bezkołnierzowy, szeroki w części proksymalnej, z 2 pobocznym skrzydłami derotacyjnymi,i zwężający się w części dystalnej. W 1/2 bliższej części pokryty plazmą  tytanową, eurokonus 12/14. Wersja standard 135° kąta szyjkowo -trzonowego i lateralizowana 128° kąta szyjkowo -trzonowego </t>
  </si>
  <si>
    <t>Głowa: chromokobaltowa w minimum 5 rozmiarach "długości" , o średnicy zewnętrznej min. 28, 32, 36mm.</t>
  </si>
  <si>
    <t>Wkład polietylenowy z wit E do panewki press-fit i wkręcanej w wersjach: symetrycznej i z nadbudową tylnej sciany do głów 28, 32,36 mm</t>
  </si>
  <si>
    <t>m-c</t>
  </si>
  <si>
    <t>Wykonawca dostarczy instrumentarium wraz z liniami implantów na tzw. "hasło" w terminie do 3 (min.3) dni roboczych przed datą planowanego zabiegu</t>
  </si>
  <si>
    <t xml:space="preserve">Nieanatomiczny, prosty lub kątowy oraz kolczasty profil implantu. Implant wykonany z materiału PEEK. Możliwość wykonania stabilizacji do trzech poziomów bez konieczności użycia płyty przedniej. Pomost – „bridge” łączący dłuższe boki implantu, Wymiary implantu dostosowane do anatomicznych rozmiarów kręgów szyjnych. Powierzchnia styku i otworów umożliwiających przerost kostny. Wymiary implantu: implant prosty długość 14 lub 16 mm, szerokość 12 mm, wysokość w zakresie 3-10 mm skok co 1 mm; implant kątowy 5 stopni. Długość 14 mm, szerokość 12 mm, wysokość w zakresie 4-8 mm skok co 1 mm. Gwintowany otwór do narzędzia wprowadzającego implant, Dwa znaczniki radiologiczne umieszczone po przekątnej implantu. Implanty dostarczane w sterylnych opakowaniach. 
Wypożyczenie instrumentarium na czas trwania umowy  składającego się z : 
retraktora podłużnego – łamanego 1 szt. ,  retraktora poprzecznego - łamanego 1 szt., retraktora  typ Caspar 1 szt. dł. piny do Caspara część trzonowa  14 -16 mm a długość pina  3,5 cm , prowadnik do równoległego wkręcania pinów z tuleją szt. 1 ,  ręczne retraktory do szpatuł szt. 2, śrubokręt do pinów szt. 1, szpatuły szer. 15 mm do 23,5 mm głębokość 45-60 mm skok co 5 mm tępe i ostre, przymiary do implantów 4 - 8 mm skok co 1 mm, narzędzie do wprowadzania przymiarów i implantów w przestrzeń, Oznakowany nazwą kontener do sterylizacji  instrumentarium używany jako opakowanie.
</t>
  </si>
  <si>
    <t xml:space="preserve">a/Cement PMMA o niskiej gęstości. </t>
  </si>
  <si>
    <t xml:space="preserve">b/ Cement PMMA o średniej gęstości. </t>
  </si>
  <si>
    <t>c/ Cement PMMA o wysokiej gęstości i lepkości po rozmieszaniu (min. 1000 PAS – konsystencja plasteliny)</t>
  </si>
  <si>
    <t>Manualny zestaw do mieszania cementu z mechanizmem obrotowym, zawierający 4 strzykawki dla ułatwienia aplikacji cementu</t>
  </si>
  <si>
    <t>Zestaw do podania cementu oparty na mechanizmie pistoletowym umożliwiającym aplikację 15 ml cementu po jednorazowym wymieszaniu, wyposażony w przewód o długości min. 30 cm łączący pistolet z igłą</t>
  </si>
  <si>
    <t>Igły przeznasadowe o śred. 11 i 13 G, o dług. 120 i 150 mm – do wyboru przez operatora; ścięte, sterylne, pakowane pojedyńczo</t>
  </si>
  <si>
    <t>Igła biopsyjna o dług. 190 mm, śred. 13G, zestaw wyposażony w strzykawkę o obj. 5 ml do aspiracji oraz pojemnik do przechowania materiału biopsyjnego, zestaw pakowany pojedynczo, dostarczany sterylny</t>
  </si>
  <si>
    <t>Nieodpłatne użyczenie i serwis niezbędnego instrumentarium na okres trwania umowy</t>
  </si>
  <si>
    <t>Gwóźdź śródszpikowy krętarzowy typu Gamma, tytanowy w wersji kaniulowanej Ø 10-12 mm, L=180-200 mm lub 340-420 mm. Blokowany w części bliższej śrubą zespalającą  i opcjonalnie dodatkowo pinem antyrotacyjnym</t>
  </si>
  <si>
    <t>Gwóźdź  śródszpikowy blokowany do kości udowej typu LFN – tytanowy, kaniulowany z proksymalnym ugięciem umożliwiającym założenie z dostępu bocznego w stosunku do szczytu krętarza większego, Ø 10 – 12 mm, dł. 340 – 440 mm. Gwoździe kodowane kolorami – każda średnica inny kolor.</t>
  </si>
  <si>
    <t>Gwóźdź śródszpikowy piszczelowy - tytanowy. Długość 285-390mm, Ø 8-11mm, w wersji kaniulowanej.   Instrumentarium zapewniające wykonanie kompresji odłamów bez demontażu celownika. W części dalszej posiadający min. 5 otworów zapewniających co najmniej trzypłaszczyznową stabilizację. Gwoździe kodowane kolorami – każda średnica inny kolor.</t>
  </si>
  <si>
    <t xml:space="preserve">Gwóźdź śródszpikowy ramienny rekonstrukcyjny, kaniulowany, tytanowy w wersji krótkiej -150mm Ø 8-9mm oraz długiej 180-280mm Ø 7-9mm. Gwoździe kodowane kolorami – każda średnica inny kolor. </t>
  </si>
  <si>
    <t>Część 1 - Materiały zespalające złamania kości</t>
  </si>
  <si>
    <t>razem</t>
  </si>
  <si>
    <t>Płytka śródkostna blokowana do korekcji pierwszej kości śródstopia. Płytka posiadająca nakostną część z otworami pod wkręty blokowane oraz część śródkostną wprowadzaną w kanał szpikowy kości. Wersja prawa i lewa. Minimum 3  długości.</t>
  </si>
  <si>
    <t>Płytka udowa bliższa do złamań okołoprotezowych - krótka lub długa w wersji lewa i prawa.</t>
  </si>
  <si>
    <r>
      <t xml:space="preserve">Drut/linka do cerklarzu Ø2,0mm x 600mm.wykonana ze splotu włókienkowego zapewniający wysoką elastyczność i wytrzymałość implantu, wyposażona w zacisk śrubowy linki umożliwiający poluzowanie lub korektę ustawienia i siły naciągu linki.                                                                                                                      </t>
    </r>
    <r>
      <rPr>
        <b/>
        <sz val="10"/>
        <color rgb="FF000000"/>
        <rFont val="Calibri"/>
        <family val="2"/>
        <charset val="238"/>
      </rPr>
      <t>Instrumentarium dostępne na zamówienie telefoniczne lub mailowe każdorazowo przed zabiegiem.</t>
    </r>
  </si>
  <si>
    <t xml:space="preserve">Grot Steinmanna - Grucy </t>
  </si>
  <si>
    <t>Syntetyczny materiał kościozastępczy, 100% fosforan trójwapniowy  w postaci granulek o rozmiarze 3-4 mm w opakowaniu 10 lub 20g do uzupełniania ubytków kostnych, porowatość 90%; wielkość mikroporów: 300–500 μm</t>
  </si>
  <si>
    <t>1) Wykonawca użyczy nieodpłatnie na czas trwania umowy instrumentaria do implantacji gwoździ śródszpikowych, płytek blokowanych  i DHS/DCS oraz na rok po wygaśnięciu umowy instrumentaria do usunięcia w/w implantów oraz wkrętów z płytek blokowanych.</t>
  </si>
  <si>
    <t>3) Wykonawca utworzy u Zamawiającego “bank” gwoździ śródszpikowych, tytanowych z pozycji 1 oraz 6 - 8 i elementów blokujących w wersji sterylnej w zakresie asortymentowym i wymiarowym ustalonym między stronami.</t>
  </si>
  <si>
    <t xml:space="preserve">2) Wykonawca utworzy u Zamawiającego “bank” płytek blokowanych, płyt i śrub zespalających DHS/DCS w zakresie 
asortymentowym i wymiarowym ustalonym między stronami.
</t>
  </si>
  <si>
    <r>
      <t xml:space="preserve">Wkręt podskokowy </t>
    </r>
    <r>
      <rPr>
        <sz val="10"/>
        <rFont val="Calibri"/>
        <family val="2"/>
        <charset val="238"/>
      </rPr>
      <t>Ø 8,0 – 12,0mm</t>
    </r>
    <r>
      <rPr>
        <sz val="10"/>
        <color indexed="8"/>
        <rFont val="Calibri"/>
        <family val="2"/>
        <charset val="238"/>
      </rPr>
      <t xml:space="preserve"> </t>
    </r>
    <r>
      <rPr>
        <sz val="10"/>
        <rFont val="Calibri"/>
        <family val="2"/>
        <charset val="238"/>
      </rPr>
      <t xml:space="preserve"> w wersji kaniulowanej, tytanowy do stopy płasko-koślawej. Wprowadzane do zatoki stępu pod kontrolą rtg z dostępu nieinwazyjnego. Na części korekcyjnej stożkowaty kształt implantu.                                                         </t>
    </r>
  </si>
  <si>
    <r>
      <t xml:space="preserve">Płytka dynamiczna, biodrowa, tytanowa pod wkręty teleskopowe Ø 7,3mm. W części nasadowej  2 -3 otwory blokowane z gwintem walcowym na całym obwodzie .   </t>
    </r>
    <r>
      <rPr>
        <b/>
        <sz val="10"/>
        <rFont val="Calibri"/>
        <family val="2"/>
        <charset val="238"/>
      </rPr>
      <t>Instrumentarium dostępne na zamówienie telefoniczne lub mailowe każdorazowo przed zabiegiem.</t>
    </r>
  </si>
  <si>
    <r>
      <t xml:space="preserve">Gwóźdź śródszpikowy piszczelowy - odpiętowy, anatomiczny umożliwiający wykonanie artoprotezy stawu skokowego. Wersja prawy i lewy Ø10 ; 11 i 12mm blokowany wkrętami Ø 5,0 lub 5,5mm.                                                                        </t>
    </r>
    <r>
      <rPr>
        <b/>
        <sz val="10"/>
        <rFont val="Calibri"/>
        <family val="2"/>
        <charset val="238"/>
      </rPr>
      <t>Instrumentarium dostępne na zamówienie telefoniczne lub mailowe każdorazowo przed zabiegiem</t>
    </r>
  </si>
  <si>
    <r>
      <t xml:space="preserve">Gwóźdź śródszpikowy udowy kondylarny uniwersalny, tytanowy  przeznaczony do leczenia złamań kości udowej. Używany przy metodzie wstecznej. Długość od 200 do 360mm , Ø10 do12mm  w wersji kaniulowanej.  W części bliższej posiadający min. 3 otwory w co najmniej 2 płaszczyznach. W części dalszej blokowany wkrętami Ø 6,5mm z nakrętką lub zestawem blokującym z gniazdami typu torks. </t>
    </r>
    <r>
      <rPr>
        <b/>
        <sz val="10"/>
        <rFont val="Calibri"/>
        <family val="2"/>
        <charset val="238"/>
      </rPr>
      <t>Instrumentarium dostępne na zamówienie telefoniczne /mailowe lub faxem każdorazowo przed zabiegiem.</t>
    </r>
  </si>
  <si>
    <t xml:space="preserve">Ilość </t>
  </si>
  <si>
    <t>Bezpłatne udostępnienie i serwis  instrumentarium na okres trwania umowy</t>
  </si>
  <si>
    <t>Pozycje implantów: 6,9-13 i 22-23  dostarczane tylko na czas zabiegu.</t>
  </si>
  <si>
    <t>Zapewnienie szkolenia personelu zabiegowego ze stosowania i techniki operacyjnej dotyczących implantów oraz obsługi instrumentarium.</t>
  </si>
  <si>
    <t xml:space="preserve">Oferowane endoprotezy bezcementowe i cementowe stawu biodrowego muszą być zakładane jednym instrumentarium z wyłączeniem pozycji 1 </t>
  </si>
  <si>
    <t>Rekonstrukcja ACL: mocowanie piszczelowe -                                              guzik tytanowy, średnica 10mm</t>
  </si>
  <si>
    <t>Obszycie przeszczepu - długa, prosta igła połączona z pętlą wykonaną z nici o podwyższonej wytrzymałości, nić biało-niebieska. Opakowanie 1 szt.</t>
  </si>
  <si>
    <t>Obszycie przeszczepu - długa, prosta igła połączona z pętlą wykonaną z nici o podwyższonej wytrzymałości, nić biało-niebieska. Opakowanie 10 szt.</t>
  </si>
  <si>
    <t>Nić niewchłanialna #2 o podwyższonej wytrzymałości, biało-niebieska, opakowanie 12 szt.</t>
  </si>
  <si>
    <t>Nić niewchłanialna #2 o podwyższonej wytrzymałości, biało-niebieska z igłami, opakowanie 12 szt.</t>
  </si>
  <si>
    <t>Taśma o szerokości 1,5mm, opakowanie 2 szt., czarno-niebieska i czarna</t>
  </si>
  <si>
    <t>Taśma o szerokości 2,3mm z igłami, opakowanie 2 szt., czarno-niebieska i czarna</t>
  </si>
  <si>
    <t>Punch artroskopowy, różne stopnie wygięcia i kierunki zakrzywienia. Instrument autoklawowalny</t>
  </si>
  <si>
    <t>Membrana dwuwarstwowa, kolagenowa, biodegradowalna do wypełniania i napraw ubytków chrzęstnych. Kolagen typu I oraz III zastosowany do produkcji, pochodzenia wieprzowego. Warstwa dolna o luźnej strukturze włókien kolagenowych, warstwa górna o strukturze zbitej - oznaczona piktogramem. Skuteczność udowodniona minimum 8 letnimi badaniami klinicznymi w rekonstrukcji chrząstki stawowej. W zestawie aluminiowy szablon, ułatwiający odwzorowanie kształtu i rozmiaru ubytku. Membrana o wymiarach min. 30x40mm +/- 1%</t>
  </si>
  <si>
    <t>Membrana dwuwarstwowa, kolagenowa, biodegradowalna do wypełniania i napraw ubytków chrzęstnych. Kolagen typu I oraz III zastosowany do produkcji, pochodzenia wieprzowego. Warstwa dolna o luźnej strukturze włókien kolagenowych, warstwa górna o strukturze zbitej - oznaczona piktogramem. Skuteczność udowodniona minimum 8 letnimi badaniami klinicznymi w rekonstrukcji chrząstki stawowej. W zestawie aluminiowy szablon, ułatwiający odwzorowanie kształtu i rozmiaru ubytku. Membrana o wymiarach min. 20x30 mm +/- 1%</t>
  </si>
  <si>
    <t>Część 8</t>
  </si>
  <si>
    <t>Depozyt cementu kostnego w ilości zgodnej z krzywą zużycia, nie mniej niż po 1 sztuce z każdej pozycji</t>
  </si>
  <si>
    <t>Pozycje: 1-2 dostarczane tylko na czas zabiegu.</t>
  </si>
  <si>
    <t>Część 3   Implanty czasowe i cementy</t>
  </si>
  <si>
    <t>Część 9</t>
  </si>
  <si>
    <t>Część 7  - implanty kręgosłupa</t>
  </si>
  <si>
    <t>Część 6 -implanty kręgosłupa</t>
  </si>
  <si>
    <t>Częśc 5 -  Zestawy do szycia łąkotki</t>
  </si>
  <si>
    <t>Część 4 - Implanty mocujące stawu kolanowego i barkowego</t>
  </si>
  <si>
    <t>Proszek i rozpuszczalnik do przygotowania kleju do tkaneks kładnik 1 :koncentrat białek klejących, liofilizowany do rozpuszczenia w roztworze aprotyninyskładnik 2:Trombina liofilizowana do rozpuszczenia w roztworze chlorku wapniazestaw dający po połączeniu składniku 1 i 2 – pojemność 2 ml PRODUKT LECZNICZY</t>
  </si>
  <si>
    <t>Załącznik nr 5 do SWZ</t>
  </si>
  <si>
    <t>Stawka VAT
%</t>
  </si>
  <si>
    <t>Załącznik nr 5do SWZ</t>
  </si>
  <si>
    <t>8) Instrumentarium i implanty z pozycji 56 -59 do zespolenia miednicy Wykonawca dostarczy na zabieg po telefonicznym zgłoszeniu w czasie do ….. dni roboczych.</t>
  </si>
  <si>
    <t xml:space="preserve"> Wykonawca stworzy w miejscu wskazanym przez Zamawiającego depozyt implantów w ilościach uzgodnionych z Zamawiającym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</si>
</sst>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zł&quot;;[Red]\-#,##0.00\ &quot;zł&quot;"/>
    <numFmt numFmtId="164" formatCode="#,##0.00\ &quot;zł&quot;"/>
    <numFmt numFmtId="165" formatCode="#,##0.00&quot; &quot;[$zł-415];[Red]&quot;-&quot;#,##0.00&quot; &quot;[$zł-415]"/>
    <numFmt numFmtId="166" formatCode="#,##0.00&quot; zł&quot;"/>
  </numFmts>
  <fonts count="34">
    <font>
      <sz val="10"/>
      <name val="Arial"/>
      <family val="2"/>
      <charset val="238"/>
    </font>
    <font>
      <sz val="11"/>
      <name val="Czcionka tekstu podstawowego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0"/>
      <name val="Arial"/>
      <family val="2"/>
      <charset val="238"/>
    </font>
    <font>
      <b/>
      <i/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i/>
      <sz val="1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000000"/>
      <name val="Garamond"/>
      <family val="1"/>
      <charset val="238"/>
    </font>
    <font>
      <sz val="10"/>
      <color rgb="FF000000"/>
      <name val="Garamond"/>
      <family val="1"/>
      <charset val="238"/>
    </font>
    <font>
      <sz val="10"/>
      <name val="Garamond"/>
      <family val="1"/>
      <charset val="238"/>
    </font>
    <font>
      <sz val="9"/>
      <name val="Garamond"/>
      <family val="1"/>
      <charset val="238"/>
    </font>
    <font>
      <sz val="11"/>
      <color rgb="FF000000"/>
      <name val="Czcionka tekstu podstawowego"/>
      <family val="2"/>
      <charset val="238"/>
    </font>
    <font>
      <sz val="9"/>
      <color rgb="FF000000"/>
      <name val="Garamond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1" fillId="2" borderId="0" applyBorder="0" applyProtection="0"/>
    <xf numFmtId="0" fontId="7" fillId="0" borderId="0"/>
    <xf numFmtId="0" fontId="32" fillId="0" borderId="0"/>
  </cellStyleXfs>
  <cellXfs count="252"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1" xfId="1" applyFont="1" applyFill="1" applyBorder="1" applyAlignment="1">
      <alignment horizontal="center" vertical="center"/>
    </xf>
    <xf numFmtId="4" fontId="2" fillId="0" borderId="3" xfId="1" applyNumberFormat="1" applyFont="1" applyFill="1" applyBorder="1" applyAlignment="1">
      <alignment horizontal="center" wrapText="1"/>
    </xf>
    <xf numFmtId="0" fontId="2" fillId="0" borderId="1" xfId="1" applyFont="1" applyFill="1" applyBorder="1"/>
    <xf numFmtId="2" fontId="2" fillId="0" borderId="1" xfId="0" applyNumberFormat="1" applyFont="1" applyBorder="1" applyAlignment="1">
      <alignment horizontal="center" vertical="center"/>
    </xf>
    <xf numFmtId="0" fontId="5" fillId="0" borderId="0" xfId="1" applyFont="1" applyFill="1" applyBorder="1" applyAlignment="1" applyProtection="1"/>
    <xf numFmtId="0" fontId="2" fillId="0" borderId="3" xfId="1" applyFont="1" applyFill="1" applyBorder="1" applyAlignment="1">
      <alignment horizontal="center" vertical="top"/>
    </xf>
    <xf numFmtId="0" fontId="2" fillId="0" borderId="3" xfId="1" applyFont="1" applyFill="1" applyBorder="1" applyAlignment="1">
      <alignment horizontal="center" vertical="top" wrapText="1"/>
    </xf>
    <xf numFmtId="0" fontId="2" fillId="0" borderId="2" xfId="0" applyFont="1" applyBorder="1" applyAlignment="1" applyProtection="1">
      <alignment horizontal="center" vertical="top" wrapText="1"/>
    </xf>
    <xf numFmtId="0" fontId="6" fillId="0" borderId="1" xfId="0" applyFont="1" applyBorder="1" applyAlignment="1">
      <alignment vertical="top"/>
    </xf>
    <xf numFmtId="0" fontId="2" fillId="0" borderId="2" xfId="0" applyFont="1" applyBorder="1" applyAlignment="1">
      <alignment horizontal="center" vertical="top" wrapText="1"/>
    </xf>
    <xf numFmtId="0" fontId="6" fillId="0" borderId="2" xfId="0" applyFont="1" applyBorder="1" applyAlignment="1">
      <alignment vertical="top" wrapText="1"/>
    </xf>
    <xf numFmtId="0" fontId="2" fillId="0" borderId="0" xfId="1" applyFont="1" applyFill="1" applyBorder="1"/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center"/>
    </xf>
    <xf numFmtId="2" fontId="2" fillId="0" borderId="0" xfId="0" applyNumberFormat="1" applyFont="1"/>
    <xf numFmtId="0" fontId="2" fillId="0" borderId="0" xfId="1" applyFont="1" applyFill="1" applyBorder="1" applyAlignment="1">
      <alignment vertical="top"/>
    </xf>
    <xf numFmtId="0" fontId="6" fillId="0" borderId="0" xfId="0" applyFont="1" applyBorder="1" applyAlignment="1">
      <alignment horizontal="left" vertical="top" wrapText="1"/>
    </xf>
    <xf numFmtId="0" fontId="2" fillId="0" borderId="1" xfId="1" applyFont="1" applyFill="1" applyBorder="1" applyAlignment="1">
      <alignment horizontal="center" wrapText="1"/>
    </xf>
    <xf numFmtId="0" fontId="2" fillId="0" borderId="3" xfId="1" applyFont="1" applyFill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0" borderId="0" xfId="1" applyFont="1" applyFill="1" applyBorder="1" applyAlignment="1">
      <alignment horizontal="center" vertical="top" wrapText="1"/>
    </xf>
    <xf numFmtId="0" fontId="2" fillId="0" borderId="0" xfId="1" applyFont="1" applyFill="1" applyBorder="1" applyAlignment="1">
      <alignment wrapText="1"/>
    </xf>
    <xf numFmtId="2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vertical="top"/>
    </xf>
    <xf numFmtId="0" fontId="2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top" wrapText="1"/>
    </xf>
    <xf numFmtId="0" fontId="2" fillId="0" borderId="3" xfId="1" applyFont="1" applyFill="1" applyBorder="1" applyAlignment="1">
      <alignment horizontal="center"/>
    </xf>
    <xf numFmtId="0" fontId="2" fillId="0" borderId="3" xfId="1" applyFont="1" applyFill="1" applyBorder="1" applyAlignment="1">
      <alignment vertical="center" wrapText="1"/>
    </xf>
    <xf numFmtId="0" fontId="2" fillId="0" borderId="3" xfId="1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/>
    <xf numFmtId="4" fontId="2" fillId="0" borderId="3" xfId="0" applyNumberFormat="1" applyFont="1" applyBorder="1" applyAlignment="1">
      <alignment horizontal="right" vertical="top"/>
    </xf>
    <xf numFmtId="4" fontId="2" fillId="0" borderId="0" xfId="1" applyNumberFormat="1" applyFont="1" applyFill="1" applyBorder="1" applyAlignment="1">
      <alignment horizontal="center" vertical="top" wrapText="1"/>
    </xf>
    <xf numFmtId="0" fontId="4" fillId="0" borderId="3" xfId="1" applyFont="1" applyFill="1" applyBorder="1" applyAlignment="1">
      <alignment horizontal="center"/>
    </xf>
    <xf numFmtId="0" fontId="2" fillId="0" borderId="0" xfId="0" applyFont="1" applyFill="1" applyAlignment="1"/>
    <xf numFmtId="0" fontId="2" fillId="0" borderId="0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top" wrapText="1"/>
    </xf>
    <xf numFmtId="0" fontId="2" fillId="0" borderId="0" xfId="1" applyFont="1" applyFill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3" fillId="0" borderId="0" xfId="0" applyFont="1"/>
    <xf numFmtId="0" fontId="3" fillId="0" borderId="5" xfId="0" applyFont="1" applyBorder="1" applyAlignment="1"/>
    <xf numFmtId="0" fontId="3" fillId="0" borderId="5" xfId="1" applyFont="1" applyFill="1" applyBorder="1" applyAlignment="1"/>
    <xf numFmtId="0" fontId="2" fillId="0" borderId="3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/>
    <xf numFmtId="0" fontId="2" fillId="0" borderId="3" xfId="0" applyFont="1" applyFill="1" applyBorder="1" applyAlignment="1">
      <alignment horizontal="center" vertical="top"/>
    </xf>
    <xf numFmtId="0" fontId="3" fillId="0" borderId="0" xfId="1" applyFont="1" applyFill="1" applyBorder="1" applyAlignment="1">
      <alignment vertical="top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top"/>
    </xf>
    <xf numFmtId="0" fontId="2" fillId="0" borderId="0" xfId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/>
    </xf>
    <xf numFmtId="0" fontId="2" fillId="0" borderId="3" xfId="0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 indent="2"/>
    </xf>
    <xf numFmtId="164" fontId="2" fillId="0" borderId="1" xfId="1" applyNumberFormat="1" applyFont="1" applyFill="1" applyBorder="1" applyAlignment="1">
      <alignment horizontal="center" wrapText="1"/>
    </xf>
    <xf numFmtId="0" fontId="3" fillId="2" borderId="3" xfId="1" applyFont="1" applyFill="1" applyBorder="1" applyAlignment="1" applyProtection="1">
      <alignment horizontal="center"/>
    </xf>
    <xf numFmtId="0" fontId="3" fillId="2" borderId="3" xfId="1" applyFont="1" applyFill="1" applyBorder="1" applyAlignment="1" applyProtection="1">
      <alignment horizontal="center" vertical="center"/>
    </xf>
    <xf numFmtId="0" fontId="3" fillId="0" borderId="3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2" fontId="2" fillId="0" borderId="0" xfId="0" applyNumberFormat="1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/>
    <xf numFmtId="2" fontId="2" fillId="0" borderId="0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wrapText="1"/>
    </xf>
    <xf numFmtId="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4" fontId="2" fillId="0" borderId="0" xfId="0" applyNumberFormat="1" applyFont="1"/>
    <xf numFmtId="0" fontId="3" fillId="0" borderId="0" xfId="0" applyFont="1" applyAlignment="1">
      <alignment vertical="top"/>
    </xf>
    <xf numFmtId="0" fontId="6" fillId="0" borderId="0" xfId="0" applyFont="1" applyBorder="1" applyAlignment="1">
      <alignment vertical="top" wrapText="1"/>
    </xf>
    <xf numFmtId="0" fontId="9" fillId="0" borderId="0" xfId="0" applyFont="1" applyAlignment="1">
      <alignment horizontal="right"/>
    </xf>
    <xf numFmtId="0" fontId="9" fillId="0" borderId="0" xfId="0" applyFont="1"/>
    <xf numFmtId="0" fontId="2" fillId="0" borderId="3" xfId="0" applyFont="1" applyBorder="1" applyAlignment="1">
      <alignment horizontal="center" vertical="center" wrapText="1"/>
    </xf>
    <xf numFmtId="2" fontId="2" fillId="0" borderId="0" xfId="1" applyNumberFormat="1" applyFont="1" applyFill="1" applyBorder="1"/>
    <xf numFmtId="0" fontId="2" fillId="0" borderId="0" xfId="0" applyFont="1" applyAlignment="1"/>
    <xf numFmtId="0" fontId="3" fillId="0" borderId="0" xfId="0" applyFont="1" applyAlignment="1">
      <alignment wrapText="1"/>
    </xf>
    <xf numFmtId="0" fontId="3" fillId="0" borderId="0" xfId="1" applyFont="1" applyFill="1" applyBorder="1" applyAlignment="1">
      <alignment horizontal="left"/>
    </xf>
    <xf numFmtId="0" fontId="3" fillId="2" borderId="8" xfId="1" applyFont="1" applyFill="1" applyBorder="1" applyAlignment="1" applyProtection="1">
      <alignment horizontal="center"/>
    </xf>
    <xf numFmtId="2" fontId="3" fillId="2" borderId="3" xfId="1" applyNumberFormat="1" applyFont="1" applyFill="1" applyBorder="1" applyAlignment="1" applyProtection="1">
      <alignment horizont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8" xfId="1" applyFont="1" applyFill="1" applyBorder="1" applyAlignment="1">
      <alignment horizontal="center" wrapText="1"/>
    </xf>
    <xf numFmtId="2" fontId="2" fillId="0" borderId="0" xfId="0" applyNumberFormat="1" applyFont="1" applyAlignment="1">
      <alignment vertical="top"/>
    </xf>
    <xf numFmtId="0" fontId="3" fillId="0" borderId="0" xfId="1" applyFont="1" applyFill="1" applyBorder="1" applyAlignment="1">
      <alignment vertical="top" wrapText="1"/>
    </xf>
    <xf numFmtId="1" fontId="6" fillId="0" borderId="3" xfId="0" applyNumberFormat="1" applyFont="1" applyFill="1" applyBorder="1" applyAlignment="1">
      <alignment horizontal="right" vertical="center" wrapText="1"/>
    </xf>
    <xf numFmtId="4" fontId="6" fillId="3" borderId="3" xfId="0" applyNumberFormat="1" applyFont="1" applyFill="1" applyBorder="1" applyAlignment="1">
      <alignment horizontal="right" vertical="center" wrapText="1"/>
    </xf>
    <xf numFmtId="1" fontId="6" fillId="3" borderId="3" xfId="0" applyNumberFormat="1" applyFont="1" applyFill="1" applyBorder="1" applyAlignment="1">
      <alignment horizontal="right" vertical="center" wrapText="1"/>
    </xf>
    <xf numFmtId="1" fontId="6" fillId="0" borderId="3" xfId="0" applyNumberFormat="1" applyFont="1" applyBorder="1" applyAlignment="1">
      <alignment horizontal="right" vertical="center" wrapText="1"/>
    </xf>
    <xf numFmtId="4" fontId="2" fillId="0" borderId="3" xfId="1" applyNumberFormat="1" applyFont="1" applyFill="1" applyBorder="1" applyAlignment="1">
      <alignment horizontal="right" vertical="center"/>
    </xf>
    <xf numFmtId="0" fontId="2" fillId="0" borderId="3" xfId="1" applyFont="1" applyFill="1" applyBorder="1" applyAlignment="1">
      <alignment horizontal="right" vertical="center" wrapText="1"/>
    </xf>
    <xf numFmtId="1" fontId="2" fillId="0" borderId="3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 wrapText="1"/>
    </xf>
    <xf numFmtId="2" fontId="2" fillId="0" borderId="9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>
      <alignment horizontal="right" vertical="center"/>
    </xf>
    <xf numFmtId="1" fontId="2" fillId="0" borderId="9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top" wrapText="1"/>
    </xf>
    <xf numFmtId="4" fontId="2" fillId="0" borderId="10" xfId="0" applyNumberFormat="1" applyFont="1" applyBorder="1" applyAlignment="1">
      <alignment horizontal="right" vertical="center"/>
    </xf>
    <xf numFmtId="3" fontId="2" fillId="2" borderId="3" xfId="1" applyNumberFormat="1" applyFont="1" applyFill="1" applyBorder="1" applyAlignment="1" applyProtection="1">
      <alignment horizontal="right" vertical="center"/>
    </xf>
    <xf numFmtId="4" fontId="2" fillId="0" borderId="11" xfId="0" applyNumberFormat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4" fontId="2" fillId="2" borderId="3" xfId="1" applyNumberFormat="1" applyFont="1" applyFill="1" applyBorder="1" applyAlignment="1" applyProtection="1">
      <alignment horizontal="right" vertical="center"/>
    </xf>
    <xf numFmtId="0" fontId="2" fillId="0" borderId="0" xfId="0" applyFont="1" applyBorder="1" applyAlignment="1">
      <alignment wrapText="1"/>
    </xf>
    <xf numFmtId="2" fontId="0" fillId="0" borderId="0" xfId="0" applyNumberFormat="1"/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/>
    </xf>
    <xf numFmtId="0" fontId="12" fillId="0" borderId="3" xfId="1" applyNumberFormat="1" applyFont="1" applyFill="1" applyBorder="1" applyAlignment="1">
      <alignment vertical="center" wrapText="1"/>
    </xf>
    <xf numFmtId="3" fontId="12" fillId="0" borderId="3" xfId="0" applyNumberFormat="1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0" fontId="12" fillId="3" borderId="3" xfId="0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3" borderId="3" xfId="1" applyFont="1" applyFill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3" borderId="3" xfId="0" applyFont="1" applyFill="1" applyBorder="1" applyAlignment="1">
      <alignment vertical="center" wrapText="1"/>
    </xf>
    <xf numFmtId="0" fontId="12" fillId="0" borderId="3" xfId="0" applyFont="1" applyFill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4" fontId="18" fillId="0" borderId="3" xfId="1" applyNumberFormat="1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>
      <alignment horizontal="right" vertical="center" wrapText="1"/>
    </xf>
    <xf numFmtId="4" fontId="19" fillId="0" borderId="3" xfId="0" applyNumberFormat="1" applyFont="1" applyFill="1" applyBorder="1" applyAlignment="1">
      <alignment horizontal="right" vertical="center" wrapText="1"/>
    </xf>
    <xf numFmtId="0" fontId="3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center" vertical="center"/>
    </xf>
    <xf numFmtId="4" fontId="12" fillId="0" borderId="0" xfId="0" applyNumberFormat="1" applyFont="1" applyFill="1" applyAlignment="1">
      <alignment horizontal="center" vertical="center"/>
    </xf>
    <xf numFmtId="4" fontId="20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Border="1" applyAlignment="1">
      <alignment horizontal="fill"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vertical="top" wrapText="1"/>
    </xf>
    <xf numFmtId="0" fontId="12" fillId="0" borderId="0" xfId="0" applyFont="1" applyFill="1" applyBorder="1" applyAlignment="1">
      <alignment horizontal="fill" vertical="center" wrapText="1"/>
    </xf>
    <xf numFmtId="0" fontId="16" fillId="3" borderId="3" xfId="0" applyFont="1" applyFill="1" applyBorder="1" applyAlignment="1">
      <alignment vertical="center" wrapText="1"/>
    </xf>
    <xf numFmtId="0" fontId="24" fillId="0" borderId="3" xfId="1" applyFont="1" applyFill="1" applyBorder="1" applyAlignment="1">
      <alignment horizontal="right" vertical="top"/>
    </xf>
    <xf numFmtId="0" fontId="24" fillId="0" borderId="4" xfId="1" applyFont="1" applyFill="1" applyBorder="1" applyAlignment="1">
      <alignment horizontal="center" wrapText="1"/>
    </xf>
    <xf numFmtId="0" fontId="24" fillId="0" borderId="3" xfId="1" applyFont="1" applyFill="1" applyBorder="1" applyAlignment="1">
      <alignment horizontal="center" vertical="top"/>
    </xf>
    <xf numFmtId="0" fontId="24" fillId="0" borderId="3" xfId="1" applyFont="1" applyFill="1" applyBorder="1" applyAlignment="1">
      <alignment vertical="top" wrapText="1"/>
    </xf>
    <xf numFmtId="0" fontId="24" fillId="0" borderId="3" xfId="1" applyFont="1" applyFill="1" applyBorder="1" applyAlignment="1">
      <alignment horizontal="center" vertical="center"/>
    </xf>
    <xf numFmtId="4" fontId="23" fillId="0" borderId="3" xfId="1" applyNumberFormat="1" applyFont="1" applyFill="1" applyBorder="1" applyAlignment="1">
      <alignment horizontal="right" vertical="center"/>
    </xf>
    <xf numFmtId="2" fontId="24" fillId="0" borderId="3" xfId="0" applyNumberFormat="1" applyFont="1" applyBorder="1" applyAlignment="1">
      <alignment horizontal="center" vertical="center"/>
    </xf>
    <xf numFmtId="4" fontId="24" fillId="0" borderId="3" xfId="1" applyNumberFormat="1" applyFont="1" applyFill="1" applyBorder="1" applyAlignment="1">
      <alignment horizontal="right" vertical="center"/>
    </xf>
    <xf numFmtId="0" fontId="24" fillId="0" borderId="0" xfId="0" applyFont="1"/>
    <xf numFmtId="0" fontId="23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25" fillId="0" borderId="0" xfId="0" applyFont="1"/>
    <xf numFmtId="0" fontId="25" fillId="0" borderId="0" xfId="0" applyFont="1" applyAlignment="1">
      <alignment horizontal="right"/>
    </xf>
    <xf numFmtId="0" fontId="26" fillId="0" borderId="3" xfId="0" applyFont="1" applyFill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1" fontId="29" fillId="0" borderId="12" xfId="0" applyNumberFormat="1" applyFont="1" applyFill="1" applyBorder="1" applyAlignment="1" applyProtection="1">
      <alignment horizontal="center" vertical="center" wrapText="1"/>
    </xf>
    <xf numFmtId="0" fontId="30" fillId="0" borderId="3" xfId="0" applyNumberFormat="1" applyFont="1" applyBorder="1" applyAlignment="1">
      <alignment vertical="center" wrapText="1"/>
    </xf>
    <xf numFmtId="0" fontId="31" fillId="0" borderId="3" xfId="0" applyFont="1" applyBorder="1" applyAlignment="1">
      <alignment horizontal="center" vertical="center"/>
    </xf>
    <xf numFmtId="0" fontId="31" fillId="3" borderId="9" xfId="0" applyFont="1" applyFill="1" applyBorder="1" applyAlignment="1" applyProtection="1">
      <alignment horizontal="center" vertical="center" wrapText="1"/>
      <protection locked="0"/>
    </xf>
    <xf numFmtId="165" fontId="29" fillId="0" borderId="12" xfId="0" applyNumberFormat="1" applyFont="1" applyFill="1" applyBorder="1" applyAlignment="1" applyProtection="1">
      <alignment horizontal="center" vertical="center" wrapText="1"/>
    </xf>
    <xf numFmtId="8" fontId="29" fillId="0" borderId="12" xfId="0" applyNumberFormat="1" applyFont="1" applyFill="1" applyBorder="1" applyAlignment="1" applyProtection="1">
      <alignment horizontal="center" vertical="center" wrapText="1"/>
    </xf>
    <xf numFmtId="9" fontId="29" fillId="0" borderId="12" xfId="0" applyNumberFormat="1" applyFont="1" applyFill="1" applyBorder="1" applyAlignment="1" applyProtection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" fontId="29" fillId="0" borderId="12" xfId="3" applyNumberFormat="1" applyFont="1" applyFill="1" applyBorder="1" applyAlignment="1">
      <alignment horizontal="center" vertical="center" wrapText="1"/>
    </xf>
    <xf numFmtId="0" fontId="30" fillId="0" borderId="3" xfId="0" applyNumberFormat="1" applyFont="1" applyBorder="1" applyAlignment="1">
      <alignment wrapText="1"/>
    </xf>
    <xf numFmtId="165" fontId="29" fillId="0" borderId="12" xfId="0" applyNumberFormat="1" applyFont="1" applyFill="1" applyBorder="1" applyAlignment="1">
      <alignment horizontal="center" vertical="center" wrapText="1"/>
    </xf>
    <xf numFmtId="1" fontId="29" fillId="0" borderId="12" xfId="0" applyNumberFormat="1" applyFont="1" applyFill="1" applyBorder="1" applyAlignment="1">
      <alignment horizontal="center" vertical="center" wrapText="1"/>
    </xf>
    <xf numFmtId="0" fontId="28" fillId="0" borderId="12" xfId="0" applyFont="1" applyFill="1" applyBorder="1" applyAlignment="1">
      <alignment horizontal="justify" vertical="center" wrapText="1"/>
    </xf>
    <xf numFmtId="3" fontId="29" fillId="0" borderId="12" xfId="0" applyNumberFormat="1" applyFont="1" applyFill="1" applyBorder="1" applyAlignment="1">
      <alignment horizontal="center" vertical="center" wrapText="1"/>
    </xf>
    <xf numFmtId="165" fontId="28" fillId="0" borderId="12" xfId="0" applyNumberFormat="1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wrapText="1"/>
    </xf>
    <xf numFmtId="0" fontId="29" fillId="0" borderId="0" xfId="0" applyFont="1" applyFill="1"/>
    <xf numFmtId="0" fontId="29" fillId="0" borderId="0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center"/>
    </xf>
    <xf numFmtId="0" fontId="33" fillId="0" borderId="0" xfId="0" applyFont="1" applyFill="1"/>
    <xf numFmtId="0" fontId="33" fillId="0" borderId="0" xfId="0" applyFont="1" applyFill="1" applyAlignment="1">
      <alignment vertical="center"/>
    </xf>
    <xf numFmtId="3" fontId="33" fillId="0" borderId="0" xfId="0" applyNumberFormat="1" applyFont="1" applyFill="1"/>
    <xf numFmtId="165" fontId="33" fillId="0" borderId="0" xfId="0" applyNumberFormat="1" applyFont="1" applyFill="1" applyAlignment="1">
      <alignment horizontal="center"/>
    </xf>
    <xf numFmtId="9" fontId="29" fillId="0" borderId="13" xfId="0" applyNumberFormat="1" applyFont="1" applyFill="1" applyBorder="1" applyAlignment="1" applyProtection="1">
      <alignment horizontal="center" vertical="center" wrapText="1"/>
    </xf>
    <xf numFmtId="165" fontId="29" fillId="0" borderId="13" xfId="0" applyNumberFormat="1" applyFont="1" applyFill="1" applyBorder="1" applyAlignment="1" applyProtection="1">
      <alignment horizontal="center" vertical="center" wrapText="1"/>
    </xf>
    <xf numFmtId="4" fontId="0" fillId="0" borderId="0" xfId="0" applyNumberFormat="1"/>
    <xf numFmtId="1" fontId="24" fillId="0" borderId="3" xfId="0" applyNumberFormat="1" applyFont="1" applyBorder="1" applyAlignment="1">
      <alignment horizontal="center" vertical="top"/>
    </xf>
    <xf numFmtId="2" fontId="24" fillId="0" borderId="3" xfId="0" applyNumberFormat="1" applyFont="1" applyBorder="1" applyAlignment="1">
      <alignment horizontal="center" vertical="top"/>
    </xf>
    <xf numFmtId="4" fontId="24" fillId="0" borderId="3" xfId="0" applyNumberFormat="1" applyFont="1" applyBorder="1" applyAlignment="1">
      <alignment horizontal="right" vertical="top" wrapText="1"/>
    </xf>
    <xf numFmtId="4" fontId="24" fillId="0" borderId="3" xfId="1" applyNumberFormat="1" applyFont="1" applyFill="1" applyBorder="1" applyAlignment="1">
      <alignment horizontal="right" vertical="top"/>
    </xf>
    <xf numFmtId="0" fontId="23" fillId="0" borderId="5" xfId="0" applyFont="1" applyBorder="1"/>
    <xf numFmtId="3" fontId="24" fillId="0" borderId="3" xfId="0" applyNumberFormat="1" applyFont="1" applyBorder="1" applyAlignment="1">
      <alignment horizontal="right" vertical="top" wrapText="1"/>
    </xf>
    <xf numFmtId="0" fontId="0" fillId="0" borderId="3" xfId="0" applyBorder="1"/>
    <xf numFmtId="0" fontId="10" fillId="4" borderId="3" xfId="0" applyFont="1" applyFill="1" applyBorder="1" applyAlignment="1" applyProtection="1">
      <alignment horizontal="center" vertical="center"/>
    </xf>
    <xf numFmtId="0" fontId="11" fillId="4" borderId="3" xfId="0" applyFont="1" applyFill="1" applyBorder="1" applyAlignment="1" applyProtection="1">
      <alignment horizontal="center" vertical="center" wrapText="1"/>
    </xf>
    <xf numFmtId="0" fontId="11" fillId="4" borderId="3" xfId="0" applyFont="1" applyFill="1" applyBorder="1" applyAlignment="1" applyProtection="1">
      <alignment horizontal="center" vertical="center"/>
    </xf>
    <xf numFmtId="4" fontId="11" fillId="4" borderId="3" xfId="0" applyNumberFormat="1" applyFont="1" applyFill="1" applyBorder="1" applyAlignment="1" applyProtection="1">
      <alignment horizontal="center" vertical="center" wrapText="1"/>
    </xf>
    <xf numFmtId="0" fontId="23" fillId="5" borderId="3" xfId="1" applyFont="1" applyFill="1" applyBorder="1" applyAlignment="1" applyProtection="1">
      <alignment horizontal="center" vertical="center" wrapText="1"/>
    </xf>
    <xf numFmtId="0" fontId="23" fillId="5" borderId="3" xfId="1" applyFont="1" applyFill="1" applyBorder="1" applyAlignment="1" applyProtection="1">
      <alignment horizontal="center" vertical="top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/>
    </xf>
    <xf numFmtId="8" fontId="28" fillId="0" borderId="0" xfId="0" applyNumberFormat="1" applyFont="1" applyFill="1" applyBorder="1" applyAlignment="1">
      <alignment horizontal="center" vertical="center"/>
    </xf>
    <xf numFmtId="1" fontId="29" fillId="0" borderId="14" xfId="0" applyNumberFormat="1" applyFont="1" applyFill="1" applyBorder="1" applyAlignment="1">
      <alignment horizontal="center" vertical="center" wrapText="1"/>
    </xf>
    <xf numFmtId="0" fontId="30" fillId="0" borderId="15" xfId="0" applyNumberFormat="1" applyFont="1" applyBorder="1" applyAlignment="1">
      <alignment vertical="center" wrapText="1"/>
    </xf>
    <xf numFmtId="0" fontId="31" fillId="0" borderId="15" xfId="0" applyFont="1" applyBorder="1" applyAlignment="1">
      <alignment horizontal="center" vertical="center"/>
    </xf>
    <xf numFmtId="0" fontId="31" fillId="3" borderId="16" xfId="0" applyFont="1" applyFill="1" applyBorder="1" applyAlignment="1" applyProtection="1">
      <alignment horizontal="center" vertical="center" wrapText="1"/>
      <protection locked="0"/>
    </xf>
    <xf numFmtId="8" fontId="29" fillId="0" borderId="13" xfId="0" applyNumberFormat="1" applyFont="1" applyFill="1" applyBorder="1" applyAlignment="1" applyProtection="1">
      <alignment horizontal="center" vertical="center" wrapText="1"/>
    </xf>
    <xf numFmtId="0" fontId="29" fillId="0" borderId="13" xfId="0" applyFont="1" applyFill="1" applyBorder="1" applyAlignment="1">
      <alignment horizontal="center" vertical="center" wrapText="1"/>
    </xf>
    <xf numFmtId="0" fontId="28" fillId="0" borderId="3" xfId="0" applyFont="1" applyFill="1" applyBorder="1" applyAlignment="1">
      <alignment horizontal="right" vertical="center" wrapText="1"/>
    </xf>
    <xf numFmtId="0" fontId="29" fillId="0" borderId="3" xfId="0" applyFont="1" applyFill="1" applyBorder="1" applyAlignment="1">
      <alignment horizontal="center" vertical="center" wrapText="1"/>
    </xf>
    <xf numFmtId="3" fontId="29" fillId="0" borderId="3" xfId="0" applyNumberFormat="1" applyFont="1" applyFill="1" applyBorder="1" applyAlignment="1">
      <alignment horizontal="center" vertical="center" wrapText="1"/>
    </xf>
    <xf numFmtId="165" fontId="28" fillId="0" borderId="3" xfId="0" applyNumberFormat="1" applyFont="1" applyFill="1" applyBorder="1" applyAlignment="1">
      <alignment horizontal="center" vertical="center" wrapText="1"/>
    </xf>
    <xf numFmtId="166" fontId="28" fillId="0" borderId="3" xfId="0" applyNumberFormat="1" applyFont="1" applyFill="1" applyBorder="1" applyAlignment="1" applyProtection="1">
      <alignment horizontal="center" vertical="center" wrapText="1"/>
    </xf>
    <xf numFmtId="9" fontId="29" fillId="0" borderId="3" xfId="0" applyNumberFormat="1" applyFont="1" applyFill="1" applyBorder="1" applyAlignment="1" applyProtection="1">
      <alignment horizontal="center" vertical="center" wrapText="1"/>
    </xf>
    <xf numFmtId="0" fontId="29" fillId="0" borderId="3" xfId="0" applyFont="1" applyFill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3" fillId="0" borderId="7" xfId="0" applyFont="1" applyFill="1" applyBorder="1" applyAlignment="1">
      <alignment horizontal="right" vertical="top"/>
    </xf>
    <xf numFmtId="0" fontId="3" fillId="0" borderId="2" xfId="0" applyFont="1" applyFill="1" applyBorder="1" applyAlignment="1">
      <alignment horizontal="right" vertical="top"/>
    </xf>
    <xf numFmtId="0" fontId="3" fillId="0" borderId="5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center" vertical="top"/>
    </xf>
    <xf numFmtId="0" fontId="12" fillId="0" borderId="0" xfId="0" applyFont="1" applyFill="1" applyBorder="1" applyAlignment="1">
      <alignment horizontal="left" vertical="top"/>
    </xf>
    <xf numFmtId="0" fontId="25" fillId="0" borderId="0" xfId="0" applyFont="1" applyAlignment="1">
      <alignment horizontal="left" wrapText="1"/>
    </xf>
    <xf numFmtId="0" fontId="3" fillId="0" borderId="6" xfId="1" applyFont="1" applyFill="1" applyBorder="1" applyAlignment="1">
      <alignment horizontal="right" vertical="top"/>
    </xf>
    <xf numFmtId="0" fontId="3" fillId="0" borderId="7" xfId="1" applyFont="1" applyFill="1" applyBorder="1" applyAlignment="1">
      <alignment horizontal="right" vertical="top"/>
    </xf>
    <xf numFmtId="0" fontId="3" fillId="0" borderId="2" xfId="1" applyFont="1" applyFill="1" applyBorder="1" applyAlignment="1">
      <alignment horizontal="right" vertical="top"/>
    </xf>
    <xf numFmtId="0" fontId="2" fillId="0" borderId="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right"/>
    </xf>
    <xf numFmtId="0" fontId="3" fillId="0" borderId="7" xfId="1" applyFont="1" applyFill="1" applyBorder="1" applyAlignment="1">
      <alignment horizontal="right"/>
    </xf>
    <xf numFmtId="0" fontId="3" fillId="0" borderId="2" xfId="1" applyFont="1" applyFill="1" applyBorder="1" applyAlignment="1">
      <alignment horizontal="right"/>
    </xf>
    <xf numFmtId="0" fontId="2" fillId="0" borderId="0" xfId="1" applyFont="1" applyFill="1" applyBorder="1" applyAlignment="1">
      <alignment horizontal="left" vertical="top" wrapText="1"/>
    </xf>
    <xf numFmtId="0" fontId="3" fillId="0" borderId="3" xfId="1" applyFont="1" applyFill="1" applyBorder="1" applyAlignment="1">
      <alignment horizontal="right"/>
    </xf>
    <xf numFmtId="0" fontId="3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horizontal="left"/>
    </xf>
    <xf numFmtId="1" fontId="28" fillId="0" borderId="0" xfId="0" applyNumberFormat="1" applyFont="1" applyFill="1" applyBorder="1" applyAlignment="1">
      <alignment horizontal="left" vertical="center" wrapText="1"/>
    </xf>
  </cellXfs>
  <cellStyles count="4">
    <cellStyle name="Excel Built-in Normal" xfId="3" xr:uid="{00000000-0005-0000-0000-000000000000}"/>
    <cellStyle name="Normal 2" xfId="2" xr:uid="{00000000-0005-0000-0000-000001000000}"/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66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05"/>
  <sheetViews>
    <sheetView view="pageBreakPreview" topLeftCell="A16" zoomScale="90" zoomScaleNormal="100" zoomScaleSheetLayoutView="90" workbookViewId="0">
      <selection activeCell="B101" sqref="B101:B104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8.85546875" style="14" customWidth="1"/>
    <col min="8" max="8" width="13" style="14" customWidth="1"/>
    <col min="9" max="9" width="15.42578125" style="14" customWidth="1"/>
    <col min="10" max="1023" width="11.7109375" style="14" customWidth="1"/>
    <col min="1024" max="16384" width="9.140625" style="14"/>
  </cols>
  <sheetData>
    <row r="1" spans="1:9">
      <c r="H1" s="14" t="s">
        <v>212</v>
      </c>
    </row>
    <row r="2" spans="1:9">
      <c r="B2" s="235" t="s">
        <v>0</v>
      </c>
      <c r="C2" s="235"/>
      <c r="D2" s="235"/>
      <c r="E2" s="235"/>
      <c r="F2" s="235"/>
      <c r="G2" s="235"/>
      <c r="H2" s="235"/>
      <c r="I2" s="235"/>
    </row>
    <row r="3" spans="1:9">
      <c r="A3" s="232" t="s">
        <v>173</v>
      </c>
      <c r="B3" s="232"/>
      <c r="C3" s="232"/>
      <c r="D3" s="232"/>
      <c r="E3" s="232"/>
      <c r="F3" s="232"/>
      <c r="G3" s="232"/>
      <c r="H3" s="232"/>
      <c r="I3" s="232"/>
    </row>
    <row r="4" spans="1:9" s="6" customFormat="1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9" s="6" customFormat="1" ht="20.25" customHeight="1">
      <c r="A5" s="127" t="s">
        <v>10</v>
      </c>
      <c r="B5" s="128" t="s">
        <v>10</v>
      </c>
      <c r="C5" s="129" t="s">
        <v>10</v>
      </c>
      <c r="D5" s="129" t="s">
        <v>10</v>
      </c>
      <c r="E5" s="141" t="s">
        <v>32</v>
      </c>
      <c r="F5" s="141" t="s">
        <v>32</v>
      </c>
      <c r="G5" s="38" t="s">
        <v>11</v>
      </c>
      <c r="H5" s="31" t="s">
        <v>10</v>
      </c>
      <c r="I5" s="31" t="s">
        <v>10</v>
      </c>
    </row>
    <row r="6" spans="1:9" s="6" customFormat="1" ht="25.5">
      <c r="A6" s="127">
        <v>1</v>
      </c>
      <c r="B6" s="130" t="s">
        <v>169</v>
      </c>
      <c r="C6" s="127" t="s">
        <v>13</v>
      </c>
      <c r="D6" s="131">
        <v>10</v>
      </c>
      <c r="E6" s="142"/>
      <c r="F6" s="143">
        <f>D6*E6</f>
        <v>0</v>
      </c>
      <c r="G6" s="103"/>
      <c r="H6" s="78"/>
      <c r="I6" s="79"/>
    </row>
    <row r="7" spans="1:9" s="6" customFormat="1" ht="20.25" customHeight="1">
      <c r="A7" s="127">
        <v>2</v>
      </c>
      <c r="B7" s="130" t="s">
        <v>110</v>
      </c>
      <c r="C7" s="127" t="s">
        <v>13</v>
      </c>
      <c r="D7" s="131">
        <v>10</v>
      </c>
      <c r="E7" s="142"/>
      <c r="F7" s="143">
        <f t="shared" ref="F7:F70" si="0">D7*E7</f>
        <v>0</v>
      </c>
      <c r="G7" s="103"/>
      <c r="H7" s="78"/>
      <c r="I7" s="79"/>
    </row>
    <row r="8" spans="1:9" s="6" customFormat="1">
      <c r="A8" s="127">
        <v>3</v>
      </c>
      <c r="B8" s="130" t="s">
        <v>111</v>
      </c>
      <c r="C8" s="127" t="s">
        <v>13</v>
      </c>
      <c r="D8" s="131">
        <v>2</v>
      </c>
      <c r="E8" s="142"/>
      <c r="F8" s="143">
        <f t="shared" si="0"/>
        <v>0</v>
      </c>
      <c r="G8" s="103"/>
      <c r="H8" s="78"/>
      <c r="I8" s="79"/>
    </row>
    <row r="9" spans="1:9" s="6" customFormat="1">
      <c r="A9" s="127">
        <v>4</v>
      </c>
      <c r="B9" s="130" t="s">
        <v>112</v>
      </c>
      <c r="C9" s="127" t="s">
        <v>13</v>
      </c>
      <c r="D9" s="131">
        <v>20</v>
      </c>
      <c r="E9" s="142"/>
      <c r="F9" s="143">
        <f t="shared" si="0"/>
        <v>0</v>
      </c>
      <c r="G9" s="103"/>
      <c r="H9" s="78"/>
      <c r="I9" s="79"/>
    </row>
    <row r="10" spans="1:9" s="6" customFormat="1">
      <c r="A10" s="127">
        <v>5</v>
      </c>
      <c r="B10" s="130" t="s">
        <v>113</v>
      </c>
      <c r="C10" s="127" t="s">
        <v>13</v>
      </c>
      <c r="D10" s="131">
        <v>30</v>
      </c>
      <c r="E10" s="142"/>
      <c r="F10" s="143">
        <f t="shared" si="0"/>
        <v>0</v>
      </c>
      <c r="G10" s="103"/>
      <c r="H10" s="78"/>
      <c r="I10" s="79"/>
    </row>
    <row r="11" spans="1:9" s="6" customFormat="1" ht="38.25">
      <c r="A11" s="127">
        <v>6</v>
      </c>
      <c r="B11" s="130" t="s">
        <v>170</v>
      </c>
      <c r="C11" s="127" t="s">
        <v>13</v>
      </c>
      <c r="D11" s="131">
        <v>15</v>
      </c>
      <c r="E11" s="142"/>
      <c r="F11" s="143">
        <f t="shared" si="0"/>
        <v>0</v>
      </c>
      <c r="G11" s="103"/>
      <c r="H11" s="78"/>
      <c r="I11" s="79"/>
    </row>
    <row r="12" spans="1:9" s="6" customFormat="1" ht="51">
      <c r="A12" s="127">
        <v>7</v>
      </c>
      <c r="B12" s="130" t="s">
        <v>171</v>
      </c>
      <c r="C12" s="127" t="s">
        <v>13</v>
      </c>
      <c r="D12" s="131">
        <v>15</v>
      </c>
      <c r="E12" s="142"/>
      <c r="F12" s="143">
        <f t="shared" si="0"/>
        <v>0</v>
      </c>
      <c r="G12" s="103"/>
      <c r="H12" s="78"/>
      <c r="I12" s="79"/>
    </row>
    <row r="13" spans="1:9" s="6" customFormat="1" ht="25.5">
      <c r="A13" s="127">
        <v>8</v>
      </c>
      <c r="B13" s="130" t="s">
        <v>172</v>
      </c>
      <c r="C13" s="127" t="s">
        <v>13</v>
      </c>
      <c r="D13" s="131">
        <v>10</v>
      </c>
      <c r="E13" s="142"/>
      <c r="F13" s="143">
        <f t="shared" si="0"/>
        <v>0</v>
      </c>
      <c r="G13" s="103"/>
      <c r="H13" s="78"/>
      <c r="I13" s="79"/>
    </row>
    <row r="14" spans="1:9" s="6" customFormat="1" ht="69" customHeight="1">
      <c r="A14" s="127">
        <v>9</v>
      </c>
      <c r="B14" s="130" t="s">
        <v>186</v>
      </c>
      <c r="C14" s="127" t="s">
        <v>13</v>
      </c>
      <c r="D14" s="131">
        <v>1</v>
      </c>
      <c r="E14" s="142"/>
      <c r="F14" s="143">
        <f t="shared" si="0"/>
        <v>0</v>
      </c>
      <c r="G14" s="103"/>
      <c r="H14" s="78"/>
      <c r="I14" s="79"/>
    </row>
    <row r="15" spans="1:9" s="6" customFormat="1" ht="38.25">
      <c r="A15" s="127">
        <v>10</v>
      </c>
      <c r="B15" s="132" t="s">
        <v>185</v>
      </c>
      <c r="C15" s="133" t="s">
        <v>13</v>
      </c>
      <c r="D15" s="127">
        <v>1</v>
      </c>
      <c r="E15" s="142"/>
      <c r="F15" s="143">
        <f t="shared" si="0"/>
        <v>0</v>
      </c>
      <c r="G15" s="103"/>
      <c r="H15" s="78"/>
      <c r="I15" s="79"/>
    </row>
    <row r="16" spans="1:9" s="6" customFormat="1" ht="25.5">
      <c r="A16" s="127">
        <v>11</v>
      </c>
      <c r="B16" s="130" t="s">
        <v>115</v>
      </c>
      <c r="C16" s="127" t="s">
        <v>13</v>
      </c>
      <c r="D16" s="131">
        <v>160</v>
      </c>
      <c r="E16" s="142"/>
      <c r="F16" s="143">
        <f t="shared" si="0"/>
        <v>0</v>
      </c>
      <c r="G16" s="103"/>
      <c r="H16" s="78"/>
      <c r="I16" s="79"/>
    </row>
    <row r="17" spans="1:9" s="6" customFormat="1">
      <c r="A17" s="127">
        <v>12</v>
      </c>
      <c r="B17" s="130" t="s">
        <v>116</v>
      </c>
      <c r="C17" s="127" t="s">
        <v>13</v>
      </c>
      <c r="D17" s="131">
        <v>10</v>
      </c>
      <c r="E17" s="142"/>
      <c r="F17" s="143">
        <f t="shared" si="0"/>
        <v>0</v>
      </c>
      <c r="G17" s="103"/>
      <c r="H17" s="78"/>
      <c r="I17" s="79"/>
    </row>
    <row r="18" spans="1:9" s="6" customFormat="1">
      <c r="A18" s="127">
        <v>13</v>
      </c>
      <c r="B18" s="130" t="s">
        <v>117</v>
      </c>
      <c r="C18" s="127" t="s">
        <v>13</v>
      </c>
      <c r="D18" s="131">
        <v>2</v>
      </c>
      <c r="E18" s="142"/>
      <c r="F18" s="143">
        <f t="shared" si="0"/>
        <v>0</v>
      </c>
      <c r="G18" s="103"/>
      <c r="H18" s="78"/>
      <c r="I18" s="79"/>
    </row>
    <row r="19" spans="1:9" s="6" customFormat="1">
      <c r="A19" s="127">
        <v>14</v>
      </c>
      <c r="B19" s="130" t="s">
        <v>118</v>
      </c>
      <c r="C19" s="127" t="s">
        <v>13</v>
      </c>
      <c r="D19" s="131">
        <v>2</v>
      </c>
      <c r="E19" s="142"/>
      <c r="F19" s="143">
        <f t="shared" si="0"/>
        <v>0</v>
      </c>
      <c r="G19" s="103"/>
      <c r="H19" s="78"/>
      <c r="I19" s="79"/>
    </row>
    <row r="20" spans="1:9">
      <c r="A20" s="127">
        <v>15</v>
      </c>
      <c r="B20" s="130" t="s">
        <v>119</v>
      </c>
      <c r="C20" s="127" t="s">
        <v>13</v>
      </c>
      <c r="D20" s="131">
        <v>50</v>
      </c>
      <c r="E20" s="142"/>
      <c r="F20" s="143">
        <f t="shared" si="0"/>
        <v>0</v>
      </c>
      <c r="G20" s="103"/>
      <c r="H20" s="78"/>
      <c r="I20" s="79"/>
    </row>
    <row r="21" spans="1:9">
      <c r="A21" s="127">
        <v>16</v>
      </c>
      <c r="B21" s="130" t="s">
        <v>120</v>
      </c>
      <c r="C21" s="127" t="s">
        <v>13</v>
      </c>
      <c r="D21" s="131">
        <v>1</v>
      </c>
      <c r="E21" s="142"/>
      <c r="F21" s="143">
        <f t="shared" si="0"/>
        <v>0</v>
      </c>
      <c r="G21" s="103"/>
      <c r="H21" s="78"/>
      <c r="I21" s="79"/>
    </row>
    <row r="22" spans="1:9" ht="38.25">
      <c r="A22" s="127">
        <v>17</v>
      </c>
      <c r="B22" s="130" t="s">
        <v>60</v>
      </c>
      <c r="C22" s="127" t="s">
        <v>19</v>
      </c>
      <c r="D22" s="131">
        <v>1</v>
      </c>
      <c r="E22" s="142"/>
      <c r="F22" s="143">
        <f t="shared" si="0"/>
        <v>0</v>
      </c>
      <c r="G22" s="103"/>
      <c r="H22" s="78"/>
      <c r="I22" s="79"/>
    </row>
    <row r="23" spans="1:9" ht="25.5">
      <c r="A23" s="127">
        <v>18</v>
      </c>
      <c r="B23" s="134" t="s">
        <v>53</v>
      </c>
      <c r="C23" s="127" t="s">
        <v>13</v>
      </c>
      <c r="D23" s="131">
        <v>60</v>
      </c>
      <c r="E23" s="142"/>
      <c r="F23" s="143">
        <f t="shared" si="0"/>
        <v>0</v>
      </c>
      <c r="G23" s="103"/>
      <c r="H23" s="78"/>
      <c r="I23" s="79"/>
    </row>
    <row r="24" spans="1:9">
      <c r="A24" s="127">
        <v>19</v>
      </c>
      <c r="B24" s="134" t="s">
        <v>54</v>
      </c>
      <c r="C24" s="127" t="s">
        <v>13</v>
      </c>
      <c r="D24" s="131">
        <v>60</v>
      </c>
      <c r="E24" s="142"/>
      <c r="F24" s="143">
        <f t="shared" si="0"/>
        <v>0</v>
      </c>
      <c r="G24" s="105"/>
      <c r="H24" s="78"/>
      <c r="I24" s="79"/>
    </row>
    <row r="25" spans="1:9">
      <c r="A25" s="127">
        <v>20</v>
      </c>
      <c r="B25" s="134" t="s">
        <v>15</v>
      </c>
      <c r="C25" s="127" t="s">
        <v>13</v>
      </c>
      <c r="D25" s="131">
        <v>60</v>
      </c>
      <c r="E25" s="142"/>
      <c r="F25" s="143">
        <f t="shared" si="0"/>
        <v>0</v>
      </c>
      <c r="G25" s="105"/>
      <c r="H25" s="78"/>
      <c r="I25" s="79"/>
    </row>
    <row r="26" spans="1:9">
      <c r="A26" s="127">
        <v>21</v>
      </c>
      <c r="B26" s="134" t="s">
        <v>14</v>
      </c>
      <c r="C26" s="127" t="s">
        <v>13</v>
      </c>
      <c r="D26" s="131">
        <v>15</v>
      </c>
      <c r="E26" s="142"/>
      <c r="F26" s="143">
        <f t="shared" si="0"/>
        <v>0</v>
      </c>
      <c r="G26" s="105"/>
      <c r="H26" s="78"/>
      <c r="I26" s="79"/>
    </row>
    <row r="27" spans="1:9">
      <c r="A27" s="127">
        <v>22</v>
      </c>
      <c r="B27" s="135" t="s">
        <v>114</v>
      </c>
      <c r="C27" s="127" t="s">
        <v>13</v>
      </c>
      <c r="D27" s="131">
        <v>5</v>
      </c>
      <c r="E27" s="142"/>
      <c r="F27" s="143">
        <f t="shared" si="0"/>
        <v>0</v>
      </c>
      <c r="G27" s="105"/>
      <c r="H27" s="78"/>
      <c r="I27" s="79"/>
    </row>
    <row r="28" spans="1:9" ht="25.5">
      <c r="A28" s="127">
        <v>23</v>
      </c>
      <c r="B28" s="135" t="s">
        <v>183</v>
      </c>
      <c r="C28" s="133" t="s">
        <v>13</v>
      </c>
      <c r="D28" s="127">
        <v>4</v>
      </c>
      <c r="E28" s="142"/>
      <c r="F28" s="143">
        <f t="shared" si="0"/>
        <v>0</v>
      </c>
      <c r="G28" s="103"/>
      <c r="H28" s="78"/>
      <c r="I28" s="79"/>
    </row>
    <row r="29" spans="1:9">
      <c r="A29" s="127">
        <v>24</v>
      </c>
      <c r="B29" s="134" t="s">
        <v>121</v>
      </c>
      <c r="C29" s="127" t="s">
        <v>13</v>
      </c>
      <c r="D29" s="131">
        <v>5</v>
      </c>
      <c r="E29" s="142"/>
      <c r="F29" s="143">
        <f t="shared" si="0"/>
        <v>0</v>
      </c>
      <c r="G29" s="103"/>
      <c r="H29" s="78"/>
      <c r="I29" s="79"/>
    </row>
    <row r="30" spans="1:9">
      <c r="A30" s="127">
        <v>25</v>
      </c>
      <c r="B30" s="134" t="s">
        <v>122</v>
      </c>
      <c r="C30" s="127" t="s">
        <v>13</v>
      </c>
      <c r="D30" s="131">
        <v>4</v>
      </c>
      <c r="E30" s="142"/>
      <c r="F30" s="143">
        <f t="shared" si="0"/>
        <v>0</v>
      </c>
      <c r="G30" s="103"/>
      <c r="H30" s="78"/>
      <c r="I30" s="79"/>
    </row>
    <row r="31" spans="1:9">
      <c r="A31" s="127">
        <v>26</v>
      </c>
      <c r="B31" s="136" t="s">
        <v>61</v>
      </c>
      <c r="C31" s="133" t="s">
        <v>13</v>
      </c>
      <c r="D31" s="131">
        <v>2</v>
      </c>
      <c r="E31" s="142"/>
      <c r="F31" s="143">
        <f t="shared" si="0"/>
        <v>0</v>
      </c>
      <c r="G31" s="103"/>
      <c r="H31" s="78"/>
      <c r="I31" s="79"/>
    </row>
    <row r="32" spans="1:9" ht="38.25">
      <c r="A32" s="127">
        <v>27</v>
      </c>
      <c r="B32" s="137" t="s">
        <v>175</v>
      </c>
      <c r="C32" s="133" t="s">
        <v>13</v>
      </c>
      <c r="D32" s="127">
        <v>4</v>
      </c>
      <c r="E32" s="142"/>
      <c r="F32" s="143">
        <f t="shared" si="0"/>
        <v>0</v>
      </c>
      <c r="G32" s="103"/>
      <c r="H32" s="78"/>
      <c r="I32" s="79"/>
    </row>
    <row r="33" spans="1:9" ht="25.5">
      <c r="A33" s="127">
        <v>28</v>
      </c>
      <c r="B33" s="138" t="s">
        <v>62</v>
      </c>
      <c r="C33" s="133" t="s">
        <v>13</v>
      </c>
      <c r="D33" s="131">
        <v>60</v>
      </c>
      <c r="E33" s="142"/>
      <c r="F33" s="143">
        <f t="shared" si="0"/>
        <v>0</v>
      </c>
      <c r="G33" s="103"/>
      <c r="H33" s="78"/>
      <c r="I33" s="79"/>
    </row>
    <row r="34" spans="1:9">
      <c r="A34" s="127">
        <v>29</v>
      </c>
      <c r="B34" s="138" t="s">
        <v>63</v>
      </c>
      <c r="C34" s="133" t="s">
        <v>13</v>
      </c>
      <c r="D34" s="131">
        <v>10</v>
      </c>
      <c r="E34" s="142"/>
      <c r="F34" s="143">
        <f t="shared" si="0"/>
        <v>0</v>
      </c>
      <c r="G34" s="103"/>
      <c r="H34" s="78"/>
      <c r="I34" s="79"/>
    </row>
    <row r="35" spans="1:9" ht="25.5">
      <c r="A35" s="127">
        <v>30</v>
      </c>
      <c r="B35" s="138" t="s">
        <v>64</v>
      </c>
      <c r="C35" s="133" t="s">
        <v>13</v>
      </c>
      <c r="D35" s="131">
        <v>2</v>
      </c>
      <c r="E35" s="142"/>
      <c r="F35" s="143">
        <f t="shared" si="0"/>
        <v>0</v>
      </c>
      <c r="G35" s="103"/>
      <c r="H35" s="78"/>
      <c r="I35" s="79"/>
    </row>
    <row r="36" spans="1:9" ht="38.25">
      <c r="A36" s="127">
        <v>31</v>
      </c>
      <c r="B36" s="134" t="s">
        <v>58</v>
      </c>
      <c r="C36" s="127" t="s">
        <v>13</v>
      </c>
      <c r="D36" s="131">
        <v>15</v>
      </c>
      <c r="E36" s="142"/>
      <c r="F36" s="143">
        <f t="shared" si="0"/>
        <v>0</v>
      </c>
      <c r="G36" s="103"/>
      <c r="H36" s="78"/>
      <c r="I36" s="79"/>
    </row>
    <row r="37" spans="1:9" ht="25.5">
      <c r="A37" s="127">
        <v>32</v>
      </c>
      <c r="B37" s="139" t="s">
        <v>65</v>
      </c>
      <c r="C37" s="127" t="s">
        <v>13</v>
      </c>
      <c r="D37" s="131">
        <v>4</v>
      </c>
      <c r="E37" s="142"/>
      <c r="F37" s="143">
        <f t="shared" si="0"/>
        <v>0</v>
      </c>
      <c r="G37" s="103"/>
      <c r="H37" s="78"/>
      <c r="I37" s="79"/>
    </row>
    <row r="38" spans="1:9" ht="25.5">
      <c r="A38" s="127">
        <v>33</v>
      </c>
      <c r="B38" s="134" t="s">
        <v>66</v>
      </c>
      <c r="C38" s="127" t="s">
        <v>13</v>
      </c>
      <c r="D38" s="131">
        <v>15</v>
      </c>
      <c r="E38" s="142"/>
      <c r="F38" s="143">
        <f t="shared" si="0"/>
        <v>0</v>
      </c>
      <c r="G38" s="103"/>
      <c r="H38" s="78"/>
      <c r="I38" s="79"/>
    </row>
    <row r="39" spans="1:9" ht="25.5">
      <c r="A39" s="127">
        <v>34</v>
      </c>
      <c r="B39" s="130" t="s">
        <v>67</v>
      </c>
      <c r="C39" s="127" t="s">
        <v>13</v>
      </c>
      <c r="D39" s="131">
        <v>5</v>
      </c>
      <c r="E39" s="142"/>
      <c r="F39" s="143">
        <f t="shared" si="0"/>
        <v>0</v>
      </c>
      <c r="G39" s="103"/>
      <c r="H39" s="78"/>
      <c r="I39" s="79"/>
    </row>
    <row r="40" spans="1:9" ht="38.25">
      <c r="A40" s="127">
        <v>35</v>
      </c>
      <c r="B40" s="134" t="s">
        <v>68</v>
      </c>
      <c r="C40" s="127" t="s">
        <v>13</v>
      </c>
      <c r="D40" s="131">
        <v>5</v>
      </c>
      <c r="E40" s="142"/>
      <c r="F40" s="143">
        <f t="shared" si="0"/>
        <v>0</v>
      </c>
      <c r="G40" s="103"/>
      <c r="H40" s="78"/>
      <c r="I40" s="79"/>
    </row>
    <row r="41" spans="1:9">
      <c r="A41" s="127">
        <v>36</v>
      </c>
      <c r="B41" s="134" t="s">
        <v>123</v>
      </c>
      <c r="C41" s="127" t="s">
        <v>13</v>
      </c>
      <c r="D41" s="131">
        <v>2</v>
      </c>
      <c r="E41" s="142"/>
      <c r="F41" s="143">
        <f t="shared" si="0"/>
        <v>0</v>
      </c>
      <c r="G41" s="103"/>
      <c r="H41" s="78"/>
      <c r="I41" s="79"/>
    </row>
    <row r="42" spans="1:9" ht="25.5">
      <c r="A42" s="127">
        <v>37</v>
      </c>
      <c r="B42" s="134" t="s">
        <v>69</v>
      </c>
      <c r="C42" s="127" t="s">
        <v>13</v>
      </c>
      <c r="D42" s="131">
        <v>6</v>
      </c>
      <c r="E42" s="142"/>
      <c r="F42" s="143">
        <f t="shared" si="0"/>
        <v>0</v>
      </c>
      <c r="G42" s="103"/>
      <c r="H42" s="78"/>
      <c r="I42" s="79"/>
    </row>
    <row r="43" spans="1:9" ht="38.25">
      <c r="A43" s="127">
        <v>38</v>
      </c>
      <c r="B43" s="134" t="s">
        <v>70</v>
      </c>
      <c r="C43" s="127" t="s">
        <v>13</v>
      </c>
      <c r="D43" s="131">
        <v>4</v>
      </c>
      <c r="E43" s="142"/>
      <c r="F43" s="143">
        <f t="shared" si="0"/>
        <v>0</v>
      </c>
      <c r="G43" s="103"/>
      <c r="H43" s="78"/>
      <c r="I43" s="79"/>
    </row>
    <row r="44" spans="1:9">
      <c r="A44" s="127">
        <v>39</v>
      </c>
      <c r="B44" s="134" t="s">
        <v>16</v>
      </c>
      <c r="C44" s="127" t="s">
        <v>13</v>
      </c>
      <c r="D44" s="131">
        <v>5</v>
      </c>
      <c r="E44" s="142"/>
      <c r="F44" s="143">
        <f t="shared" si="0"/>
        <v>0</v>
      </c>
      <c r="G44" s="103"/>
      <c r="H44" s="78"/>
      <c r="I44" s="79"/>
    </row>
    <row r="45" spans="1:9" ht="25.5">
      <c r="A45" s="127">
        <v>40</v>
      </c>
      <c r="B45" s="134" t="s">
        <v>71</v>
      </c>
      <c r="C45" s="127" t="s">
        <v>13</v>
      </c>
      <c r="D45" s="131">
        <v>2</v>
      </c>
      <c r="E45" s="142"/>
      <c r="F45" s="143">
        <f t="shared" si="0"/>
        <v>0</v>
      </c>
      <c r="G45" s="103"/>
      <c r="H45" s="78"/>
      <c r="I45" s="79"/>
    </row>
    <row r="46" spans="1:9" ht="38.25">
      <c r="A46" s="127">
        <v>41</v>
      </c>
      <c r="B46" s="134" t="s">
        <v>72</v>
      </c>
      <c r="C46" s="127" t="s">
        <v>13</v>
      </c>
      <c r="D46" s="131">
        <v>10</v>
      </c>
      <c r="E46" s="142"/>
      <c r="F46" s="143">
        <f t="shared" si="0"/>
        <v>0</v>
      </c>
      <c r="G46" s="103"/>
      <c r="H46" s="78"/>
      <c r="I46" s="79"/>
    </row>
    <row r="47" spans="1:9" ht="25.5">
      <c r="A47" s="127">
        <v>42</v>
      </c>
      <c r="B47" s="134" t="s">
        <v>73</v>
      </c>
      <c r="C47" s="127" t="s">
        <v>13</v>
      </c>
      <c r="D47" s="131">
        <v>10</v>
      </c>
      <c r="E47" s="142"/>
      <c r="F47" s="143">
        <f t="shared" si="0"/>
        <v>0</v>
      </c>
      <c r="G47" s="103"/>
      <c r="H47" s="78"/>
      <c r="I47" s="79"/>
    </row>
    <row r="48" spans="1:9" ht="25.5">
      <c r="A48" s="127">
        <v>43</v>
      </c>
      <c r="B48" s="139" t="s">
        <v>74</v>
      </c>
      <c r="C48" s="127" t="s">
        <v>13</v>
      </c>
      <c r="D48" s="131">
        <v>560</v>
      </c>
      <c r="E48" s="142"/>
      <c r="F48" s="143">
        <f t="shared" si="0"/>
        <v>0</v>
      </c>
      <c r="G48" s="103"/>
      <c r="H48" s="78"/>
      <c r="I48" s="79"/>
    </row>
    <row r="49" spans="1:9">
      <c r="A49" s="127">
        <v>44</v>
      </c>
      <c r="B49" s="139" t="s">
        <v>75</v>
      </c>
      <c r="C49" s="127" t="s">
        <v>13</v>
      </c>
      <c r="D49" s="131">
        <v>20</v>
      </c>
      <c r="E49" s="142"/>
      <c r="F49" s="143">
        <f t="shared" si="0"/>
        <v>0</v>
      </c>
      <c r="G49" s="103"/>
      <c r="H49" s="78"/>
      <c r="I49" s="79"/>
    </row>
    <row r="50" spans="1:9">
      <c r="A50" s="127">
        <v>45</v>
      </c>
      <c r="B50" s="134" t="s">
        <v>76</v>
      </c>
      <c r="C50" s="127" t="s">
        <v>13</v>
      </c>
      <c r="D50" s="131">
        <v>2</v>
      </c>
      <c r="E50" s="142"/>
      <c r="F50" s="143">
        <f t="shared" si="0"/>
        <v>0</v>
      </c>
      <c r="G50" s="103"/>
      <c r="H50" s="78"/>
      <c r="I50" s="79"/>
    </row>
    <row r="51" spans="1:9">
      <c r="A51" s="127">
        <v>46</v>
      </c>
      <c r="B51" s="134" t="s">
        <v>55</v>
      </c>
      <c r="C51" s="127" t="s">
        <v>13</v>
      </c>
      <c r="D51" s="131">
        <v>10</v>
      </c>
      <c r="E51" s="142"/>
      <c r="F51" s="143">
        <f t="shared" si="0"/>
        <v>0</v>
      </c>
      <c r="G51" s="103"/>
      <c r="H51" s="78"/>
      <c r="I51" s="79"/>
    </row>
    <row r="52" spans="1:9" ht="25.5">
      <c r="A52" s="127">
        <v>47</v>
      </c>
      <c r="B52" s="134" t="s">
        <v>77</v>
      </c>
      <c r="C52" s="127" t="s">
        <v>13</v>
      </c>
      <c r="D52" s="131">
        <v>10</v>
      </c>
      <c r="E52" s="142"/>
      <c r="F52" s="143">
        <f t="shared" si="0"/>
        <v>0</v>
      </c>
      <c r="G52" s="103"/>
      <c r="H52" s="78"/>
      <c r="I52" s="79"/>
    </row>
    <row r="53" spans="1:9" ht="25.5">
      <c r="A53" s="127">
        <v>48</v>
      </c>
      <c r="B53" s="134" t="s">
        <v>78</v>
      </c>
      <c r="C53" s="127" t="s">
        <v>13</v>
      </c>
      <c r="D53" s="131">
        <v>5</v>
      </c>
      <c r="E53" s="142"/>
      <c r="F53" s="143">
        <f t="shared" si="0"/>
        <v>0</v>
      </c>
      <c r="G53" s="103"/>
      <c r="H53" s="78"/>
      <c r="I53" s="79"/>
    </row>
    <row r="54" spans="1:9" ht="38.25">
      <c r="A54" s="127">
        <v>49</v>
      </c>
      <c r="B54" s="140" t="s">
        <v>184</v>
      </c>
      <c r="C54" s="133" t="s">
        <v>19</v>
      </c>
      <c r="D54" s="127">
        <v>2</v>
      </c>
      <c r="E54" s="142"/>
      <c r="F54" s="143">
        <f t="shared" si="0"/>
        <v>0</v>
      </c>
      <c r="G54" s="103"/>
      <c r="H54" s="78"/>
      <c r="I54" s="79"/>
    </row>
    <row r="55" spans="1:9">
      <c r="A55" s="127">
        <v>50</v>
      </c>
      <c r="B55" s="154" t="s">
        <v>176</v>
      </c>
      <c r="C55" s="127" t="s">
        <v>13</v>
      </c>
      <c r="D55" s="127">
        <v>5</v>
      </c>
      <c r="E55" s="142"/>
      <c r="F55" s="143">
        <f t="shared" si="0"/>
        <v>0</v>
      </c>
      <c r="G55" s="103"/>
      <c r="H55" s="78"/>
      <c r="I55" s="79"/>
    </row>
    <row r="56" spans="1:9" ht="51">
      <c r="A56" s="127">
        <v>51</v>
      </c>
      <c r="B56" s="154" t="s">
        <v>177</v>
      </c>
      <c r="C56" s="127" t="s">
        <v>13</v>
      </c>
      <c r="D56" s="127">
        <v>15</v>
      </c>
      <c r="E56" s="142"/>
      <c r="F56" s="143">
        <f t="shared" si="0"/>
        <v>0</v>
      </c>
      <c r="G56" s="103"/>
      <c r="H56" s="78"/>
      <c r="I56" s="79"/>
    </row>
    <row r="57" spans="1:9" ht="25.5">
      <c r="A57" s="127">
        <v>52</v>
      </c>
      <c r="B57" s="139" t="s">
        <v>79</v>
      </c>
      <c r="C57" s="127" t="s">
        <v>13</v>
      </c>
      <c r="D57" s="131">
        <v>150</v>
      </c>
      <c r="E57" s="142"/>
      <c r="F57" s="143">
        <f t="shared" si="0"/>
        <v>0</v>
      </c>
      <c r="G57" s="103"/>
      <c r="H57" s="78"/>
      <c r="I57" s="79"/>
    </row>
    <row r="58" spans="1:9">
      <c r="A58" s="127">
        <v>53</v>
      </c>
      <c r="B58" s="134" t="s">
        <v>17</v>
      </c>
      <c r="C58" s="127" t="s">
        <v>13</v>
      </c>
      <c r="D58" s="131">
        <v>10</v>
      </c>
      <c r="E58" s="142"/>
      <c r="F58" s="143">
        <f t="shared" si="0"/>
        <v>0</v>
      </c>
      <c r="G58" s="103"/>
      <c r="H58" s="78"/>
      <c r="I58" s="79"/>
    </row>
    <row r="59" spans="1:9">
      <c r="A59" s="127">
        <v>54</v>
      </c>
      <c r="B59" s="134" t="s">
        <v>80</v>
      </c>
      <c r="C59" s="127" t="s">
        <v>13</v>
      </c>
      <c r="D59" s="131">
        <v>5</v>
      </c>
      <c r="E59" s="142"/>
      <c r="F59" s="143">
        <f t="shared" si="0"/>
        <v>0</v>
      </c>
      <c r="G59" s="103"/>
      <c r="H59" s="78"/>
      <c r="I59" s="79"/>
    </row>
    <row r="60" spans="1:9">
      <c r="A60" s="127">
        <v>55</v>
      </c>
      <c r="B60" s="134" t="s">
        <v>81</v>
      </c>
      <c r="C60" s="127" t="s">
        <v>13</v>
      </c>
      <c r="D60" s="131">
        <v>5</v>
      </c>
      <c r="E60" s="142"/>
      <c r="F60" s="143">
        <f t="shared" si="0"/>
        <v>0</v>
      </c>
      <c r="G60" s="103"/>
      <c r="H60" s="78"/>
      <c r="I60" s="79"/>
    </row>
    <row r="61" spans="1:9">
      <c r="A61" s="127">
        <v>56</v>
      </c>
      <c r="B61" s="134" t="s">
        <v>18</v>
      </c>
      <c r="C61" s="127" t="s">
        <v>13</v>
      </c>
      <c r="D61" s="131">
        <v>2</v>
      </c>
      <c r="E61" s="142"/>
      <c r="F61" s="143">
        <f t="shared" si="0"/>
        <v>0</v>
      </c>
      <c r="G61" s="103"/>
      <c r="H61" s="78"/>
      <c r="I61" s="79"/>
    </row>
    <row r="62" spans="1:9" ht="25.5">
      <c r="A62" s="127">
        <v>57</v>
      </c>
      <c r="B62" s="134" t="s">
        <v>59</v>
      </c>
      <c r="C62" s="127" t="s">
        <v>13</v>
      </c>
      <c r="D62" s="131">
        <v>2</v>
      </c>
      <c r="E62" s="142"/>
      <c r="F62" s="143">
        <f t="shared" si="0"/>
        <v>0</v>
      </c>
      <c r="G62" s="103"/>
      <c r="H62" s="78"/>
      <c r="I62" s="79"/>
    </row>
    <row r="63" spans="1:9">
      <c r="A63" s="127">
        <v>58</v>
      </c>
      <c r="B63" s="134" t="s">
        <v>56</v>
      </c>
      <c r="C63" s="127" t="s">
        <v>13</v>
      </c>
      <c r="D63" s="131">
        <v>10</v>
      </c>
      <c r="E63" s="142"/>
      <c r="F63" s="143">
        <f t="shared" si="0"/>
        <v>0</v>
      </c>
      <c r="G63" s="103"/>
      <c r="H63" s="78"/>
      <c r="I63" s="79"/>
    </row>
    <row r="64" spans="1:9">
      <c r="A64" s="127">
        <v>59</v>
      </c>
      <c r="B64" s="134" t="s">
        <v>82</v>
      </c>
      <c r="C64" s="127" t="s">
        <v>13</v>
      </c>
      <c r="D64" s="131">
        <v>20</v>
      </c>
      <c r="E64" s="142"/>
      <c r="F64" s="143">
        <f t="shared" si="0"/>
        <v>0</v>
      </c>
      <c r="G64" s="103"/>
      <c r="H64" s="78"/>
      <c r="I64" s="80"/>
    </row>
    <row r="65" spans="1:14" ht="25.5">
      <c r="A65" s="127">
        <v>60</v>
      </c>
      <c r="B65" s="130" t="s">
        <v>83</v>
      </c>
      <c r="C65" s="127" t="s">
        <v>13</v>
      </c>
      <c r="D65" s="131">
        <v>4</v>
      </c>
      <c r="E65" s="142"/>
      <c r="F65" s="143">
        <f t="shared" si="0"/>
        <v>0</v>
      </c>
      <c r="G65" s="103"/>
      <c r="H65" s="78"/>
      <c r="I65" s="79"/>
    </row>
    <row r="66" spans="1:14">
      <c r="A66" s="127">
        <v>61</v>
      </c>
      <c r="B66" s="134" t="s">
        <v>20</v>
      </c>
      <c r="C66" s="127" t="s">
        <v>13</v>
      </c>
      <c r="D66" s="131">
        <v>300</v>
      </c>
      <c r="E66" s="142"/>
      <c r="F66" s="143">
        <f t="shared" si="0"/>
        <v>0</v>
      </c>
      <c r="G66" s="103"/>
      <c r="H66" s="78"/>
      <c r="I66" s="79"/>
    </row>
    <row r="67" spans="1:14">
      <c r="A67" s="127">
        <v>62</v>
      </c>
      <c r="B67" s="134" t="s">
        <v>21</v>
      </c>
      <c r="C67" s="127" t="s">
        <v>13</v>
      </c>
      <c r="D67" s="131">
        <v>10</v>
      </c>
      <c r="E67" s="142"/>
      <c r="F67" s="143">
        <f t="shared" si="0"/>
        <v>0</v>
      </c>
      <c r="G67" s="103"/>
      <c r="H67" s="78"/>
      <c r="I67" s="79"/>
    </row>
    <row r="68" spans="1:14">
      <c r="A68" s="127">
        <v>63</v>
      </c>
      <c r="B68" s="134" t="s">
        <v>22</v>
      </c>
      <c r="C68" s="127" t="s">
        <v>13</v>
      </c>
      <c r="D68" s="131">
        <v>50</v>
      </c>
      <c r="E68" s="142"/>
      <c r="F68" s="143">
        <f t="shared" si="0"/>
        <v>0</v>
      </c>
      <c r="G68" s="106"/>
      <c r="H68" s="78"/>
      <c r="I68" s="79"/>
    </row>
    <row r="69" spans="1:14">
      <c r="A69" s="127">
        <v>64</v>
      </c>
      <c r="B69" s="134" t="s">
        <v>23</v>
      </c>
      <c r="C69" s="127" t="s">
        <v>13</v>
      </c>
      <c r="D69" s="131">
        <v>6</v>
      </c>
      <c r="E69" s="142"/>
      <c r="F69" s="143">
        <f t="shared" si="0"/>
        <v>0</v>
      </c>
      <c r="G69" s="106"/>
      <c r="H69" s="78"/>
      <c r="I69" s="79"/>
    </row>
    <row r="70" spans="1:14">
      <c r="A70" s="127">
        <v>65</v>
      </c>
      <c r="B70" s="134" t="s">
        <v>124</v>
      </c>
      <c r="C70" s="127" t="s">
        <v>13</v>
      </c>
      <c r="D70" s="131">
        <v>30</v>
      </c>
      <c r="E70" s="142"/>
      <c r="F70" s="143">
        <f t="shared" si="0"/>
        <v>0</v>
      </c>
      <c r="G70" s="106"/>
      <c r="H70" s="78"/>
      <c r="I70" s="79"/>
    </row>
    <row r="71" spans="1:14">
      <c r="A71" s="127">
        <v>66</v>
      </c>
      <c r="B71" s="134" t="s">
        <v>125</v>
      </c>
      <c r="C71" s="127" t="s">
        <v>13</v>
      </c>
      <c r="D71" s="131">
        <v>10</v>
      </c>
      <c r="E71" s="142"/>
      <c r="F71" s="143">
        <f t="shared" ref="F71:F87" si="1">D71*E71</f>
        <v>0</v>
      </c>
      <c r="G71" s="103"/>
      <c r="H71" s="78"/>
      <c r="I71" s="79"/>
    </row>
    <row r="72" spans="1:14" ht="16.5" customHeight="1">
      <c r="A72" s="127">
        <v>67</v>
      </c>
      <c r="B72" s="134" t="s">
        <v>24</v>
      </c>
      <c r="C72" s="127" t="s">
        <v>13</v>
      </c>
      <c r="D72" s="131">
        <v>10</v>
      </c>
      <c r="E72" s="142"/>
      <c r="F72" s="143">
        <f t="shared" si="1"/>
        <v>0</v>
      </c>
      <c r="G72" s="103"/>
      <c r="H72" s="78"/>
      <c r="I72" s="79"/>
      <c r="J72" s="17"/>
      <c r="K72" s="15"/>
      <c r="L72" s="15"/>
      <c r="M72" s="15"/>
      <c r="N72" s="15"/>
    </row>
    <row r="73" spans="1:14" ht="16.5" customHeight="1">
      <c r="A73" s="127">
        <v>68</v>
      </c>
      <c r="B73" s="134" t="s">
        <v>178</v>
      </c>
      <c r="C73" s="127" t="s">
        <v>13</v>
      </c>
      <c r="D73" s="131">
        <v>10</v>
      </c>
      <c r="E73" s="142"/>
      <c r="F73" s="143">
        <f t="shared" si="1"/>
        <v>0</v>
      </c>
      <c r="G73" s="103"/>
      <c r="H73" s="78"/>
      <c r="I73" s="79"/>
      <c r="J73" s="17"/>
      <c r="K73" s="15"/>
      <c r="L73" s="15"/>
      <c r="M73" s="15"/>
      <c r="N73" s="15"/>
    </row>
    <row r="74" spans="1:14">
      <c r="A74" s="127">
        <v>69</v>
      </c>
      <c r="B74" s="134" t="s">
        <v>25</v>
      </c>
      <c r="C74" s="127" t="s">
        <v>13</v>
      </c>
      <c r="D74" s="131">
        <v>2</v>
      </c>
      <c r="E74" s="142"/>
      <c r="F74" s="143">
        <f t="shared" si="1"/>
        <v>0</v>
      </c>
      <c r="G74" s="103"/>
      <c r="H74" s="78"/>
      <c r="I74" s="79"/>
      <c r="J74" s="229"/>
      <c r="K74" s="229"/>
      <c r="L74" s="229"/>
      <c r="M74" s="229"/>
      <c r="N74" s="229"/>
    </row>
    <row r="75" spans="1:14" s="39" customFormat="1">
      <c r="A75" s="127">
        <v>70</v>
      </c>
      <c r="B75" s="134" t="s">
        <v>26</v>
      </c>
      <c r="C75" s="127" t="s">
        <v>13</v>
      </c>
      <c r="D75" s="131">
        <v>2</v>
      </c>
      <c r="E75" s="142"/>
      <c r="F75" s="143">
        <f t="shared" si="1"/>
        <v>0</v>
      </c>
      <c r="G75" s="103"/>
      <c r="H75" s="78"/>
      <c r="I75" s="79"/>
    </row>
    <row r="76" spans="1:14">
      <c r="A76" s="127">
        <v>71</v>
      </c>
      <c r="B76" s="134" t="s">
        <v>57</v>
      </c>
      <c r="C76" s="127" t="s">
        <v>13</v>
      </c>
      <c r="D76" s="131">
        <v>3</v>
      </c>
      <c r="E76" s="142"/>
      <c r="F76" s="143">
        <f t="shared" si="1"/>
        <v>0</v>
      </c>
      <c r="G76" s="103"/>
      <c r="H76" s="78"/>
      <c r="I76" s="79"/>
      <c r="J76" s="81"/>
      <c r="K76" s="81"/>
      <c r="L76" s="81"/>
      <c r="M76" s="81"/>
      <c r="N76" s="81"/>
    </row>
    <row r="77" spans="1:14">
      <c r="A77" s="127">
        <v>72</v>
      </c>
      <c r="B77" s="134" t="s">
        <v>27</v>
      </c>
      <c r="C77" s="127" t="s">
        <v>13</v>
      </c>
      <c r="D77" s="131">
        <v>2</v>
      </c>
      <c r="E77" s="142"/>
      <c r="F77" s="143">
        <f t="shared" si="1"/>
        <v>0</v>
      </c>
      <c r="G77" s="103"/>
      <c r="H77" s="78"/>
      <c r="I77" s="79"/>
      <c r="J77" s="81"/>
      <c r="K77" s="81"/>
      <c r="L77" s="81"/>
      <c r="M77" s="81"/>
      <c r="N77" s="81"/>
    </row>
    <row r="78" spans="1:14">
      <c r="A78" s="127">
        <v>73</v>
      </c>
      <c r="B78" s="134" t="s">
        <v>126</v>
      </c>
      <c r="C78" s="127" t="s">
        <v>13</v>
      </c>
      <c r="D78" s="131">
        <v>300</v>
      </c>
      <c r="E78" s="142"/>
      <c r="F78" s="143">
        <f t="shared" si="1"/>
        <v>0</v>
      </c>
      <c r="G78" s="103"/>
      <c r="H78" s="78"/>
      <c r="I78" s="79"/>
      <c r="J78" s="81"/>
      <c r="K78" s="81"/>
      <c r="L78" s="81"/>
      <c r="M78" s="81"/>
      <c r="N78" s="81"/>
    </row>
    <row r="79" spans="1:14">
      <c r="A79" s="127">
        <v>74</v>
      </c>
      <c r="B79" s="134" t="s">
        <v>28</v>
      </c>
      <c r="C79" s="127" t="s">
        <v>13</v>
      </c>
      <c r="D79" s="131">
        <v>10</v>
      </c>
      <c r="E79" s="142"/>
      <c r="F79" s="143">
        <f t="shared" si="1"/>
        <v>0</v>
      </c>
      <c r="G79" s="103"/>
      <c r="H79" s="78"/>
      <c r="I79" s="79"/>
      <c r="J79" s="125"/>
      <c r="K79" s="125"/>
      <c r="L79" s="125"/>
      <c r="M79" s="125"/>
      <c r="N79" s="125"/>
    </row>
    <row r="80" spans="1:14">
      <c r="A80" s="127">
        <v>75</v>
      </c>
      <c r="B80" s="134" t="s">
        <v>84</v>
      </c>
      <c r="C80" s="127" t="s">
        <v>13</v>
      </c>
      <c r="D80" s="131">
        <v>2</v>
      </c>
      <c r="E80" s="142"/>
      <c r="F80" s="143">
        <f t="shared" si="1"/>
        <v>0</v>
      </c>
      <c r="G80" s="103"/>
      <c r="H80" s="78"/>
      <c r="I80" s="79"/>
      <c r="J80" s="125"/>
      <c r="K80" s="125"/>
      <c r="L80" s="125"/>
      <c r="M80" s="125"/>
      <c r="N80" s="125"/>
    </row>
    <row r="81" spans="1:14">
      <c r="A81" s="127">
        <v>76</v>
      </c>
      <c r="B81" s="134" t="s">
        <v>29</v>
      </c>
      <c r="C81" s="127" t="s">
        <v>13</v>
      </c>
      <c r="D81" s="131">
        <v>1</v>
      </c>
      <c r="E81" s="142"/>
      <c r="F81" s="143">
        <f t="shared" si="1"/>
        <v>0</v>
      </c>
      <c r="G81" s="103"/>
      <c r="H81" s="78"/>
      <c r="I81" s="79"/>
      <c r="J81" s="125"/>
      <c r="K81" s="125"/>
      <c r="L81" s="125"/>
      <c r="M81" s="125"/>
      <c r="N81" s="125"/>
    </row>
    <row r="82" spans="1:14">
      <c r="A82" s="127">
        <v>77</v>
      </c>
      <c r="B82" s="138" t="s">
        <v>100</v>
      </c>
      <c r="C82" s="133" t="s">
        <v>13</v>
      </c>
      <c r="D82" s="131">
        <v>1</v>
      </c>
      <c r="E82" s="142"/>
      <c r="F82" s="143">
        <f t="shared" si="1"/>
        <v>0</v>
      </c>
      <c r="G82" s="103"/>
      <c r="H82" s="78"/>
      <c r="I82" s="79"/>
      <c r="J82" s="125"/>
      <c r="K82" s="125"/>
      <c r="L82" s="125"/>
      <c r="M82" s="125"/>
      <c r="N82" s="125"/>
    </row>
    <row r="83" spans="1:14">
      <c r="A83" s="127">
        <v>78</v>
      </c>
      <c r="B83" s="138" t="s">
        <v>101</v>
      </c>
      <c r="C83" s="133" t="s">
        <v>13</v>
      </c>
      <c r="D83" s="131">
        <v>1</v>
      </c>
      <c r="E83" s="142"/>
      <c r="F83" s="143">
        <f t="shared" si="1"/>
        <v>0</v>
      </c>
      <c r="G83" s="103"/>
      <c r="H83" s="78"/>
      <c r="I83" s="79"/>
      <c r="J83" s="125"/>
      <c r="K83" s="125"/>
      <c r="L83" s="125"/>
      <c r="M83" s="125"/>
      <c r="N83" s="125"/>
    </row>
    <row r="84" spans="1:14">
      <c r="A84" s="127">
        <v>79</v>
      </c>
      <c r="B84" s="138" t="s">
        <v>102</v>
      </c>
      <c r="C84" s="133" t="s">
        <v>13</v>
      </c>
      <c r="D84" s="131">
        <v>1</v>
      </c>
      <c r="E84" s="142"/>
      <c r="F84" s="143">
        <f t="shared" si="1"/>
        <v>0</v>
      </c>
      <c r="G84" s="103"/>
      <c r="H84" s="78"/>
      <c r="I84" s="79"/>
      <c r="J84" s="125"/>
      <c r="K84" s="125"/>
      <c r="L84" s="125"/>
      <c r="M84" s="125"/>
      <c r="N84" s="125"/>
    </row>
    <row r="85" spans="1:14">
      <c r="A85" s="127">
        <v>80</v>
      </c>
      <c r="B85" s="136" t="s">
        <v>85</v>
      </c>
      <c r="C85" s="133" t="s">
        <v>13</v>
      </c>
      <c r="D85" s="131">
        <v>2</v>
      </c>
      <c r="E85" s="142"/>
      <c r="F85" s="143">
        <f t="shared" si="1"/>
        <v>0</v>
      </c>
      <c r="G85" s="103"/>
      <c r="H85" s="78"/>
      <c r="I85" s="79"/>
      <c r="J85" s="125"/>
      <c r="K85" s="125"/>
      <c r="L85" s="125"/>
      <c r="M85" s="125"/>
      <c r="N85" s="125"/>
    </row>
    <row r="86" spans="1:14" ht="38.25">
      <c r="A86" s="127">
        <v>81</v>
      </c>
      <c r="B86" s="140" t="s">
        <v>179</v>
      </c>
      <c r="C86" s="133" t="s">
        <v>13</v>
      </c>
      <c r="D86" s="127">
        <v>4</v>
      </c>
      <c r="E86" s="142"/>
      <c r="F86" s="143">
        <f t="shared" si="1"/>
        <v>0</v>
      </c>
      <c r="G86" s="103"/>
      <c r="H86" s="78"/>
      <c r="I86" s="79"/>
      <c r="J86" s="125"/>
      <c r="K86" s="125"/>
      <c r="L86" s="125"/>
      <c r="M86" s="125"/>
      <c r="N86" s="125"/>
    </row>
    <row r="87" spans="1:14">
      <c r="A87" s="127">
        <v>82</v>
      </c>
      <c r="B87" s="138" t="s">
        <v>127</v>
      </c>
      <c r="C87" s="133" t="s">
        <v>158</v>
      </c>
      <c r="D87" s="131">
        <v>12</v>
      </c>
      <c r="E87" s="142"/>
      <c r="F87" s="143">
        <f t="shared" si="1"/>
        <v>0</v>
      </c>
      <c r="G87" s="103"/>
      <c r="H87" s="78"/>
      <c r="I87" s="79"/>
      <c r="J87" s="125"/>
      <c r="K87" s="125"/>
      <c r="L87" s="125"/>
      <c r="M87" s="125"/>
      <c r="N87" s="125"/>
    </row>
    <row r="88" spans="1:14" ht="16.5" customHeight="1">
      <c r="A88" s="52"/>
      <c r="B88" s="230" t="s">
        <v>30</v>
      </c>
      <c r="C88" s="230"/>
      <c r="D88" s="230"/>
      <c r="E88" s="231"/>
      <c r="F88" s="104">
        <f>SUM(F6:F87)</f>
        <v>0</v>
      </c>
      <c r="G88" s="53" t="s">
        <v>12</v>
      </c>
      <c r="H88" s="50"/>
      <c r="I88" s="50"/>
      <c r="J88" s="82"/>
      <c r="K88" s="125"/>
      <c r="L88" s="125"/>
      <c r="M88" s="125"/>
      <c r="N88" s="125"/>
    </row>
    <row r="89" spans="1:14">
      <c r="A89" s="39"/>
      <c r="B89" s="144" t="s">
        <v>31</v>
      </c>
      <c r="C89" s="145"/>
      <c r="D89" s="146"/>
      <c r="E89" s="146"/>
      <c r="F89" s="147"/>
      <c r="G89" s="147"/>
      <c r="H89" s="149"/>
      <c r="I89" s="148"/>
      <c r="J89" s="150"/>
      <c r="K89" s="81"/>
      <c r="L89" s="81"/>
      <c r="M89" s="81"/>
      <c r="N89" s="81"/>
    </row>
    <row r="90" spans="1:14" ht="36.75" customHeight="1">
      <c r="A90" s="39"/>
      <c r="B90" s="233" t="s">
        <v>180</v>
      </c>
      <c r="C90" s="233"/>
      <c r="D90" s="233"/>
      <c r="E90" s="233"/>
      <c r="F90" s="233"/>
      <c r="G90" s="233"/>
      <c r="H90" s="233"/>
      <c r="I90" s="233"/>
      <c r="J90" s="151"/>
      <c r="K90" s="83"/>
      <c r="L90" s="83"/>
      <c r="M90" s="83"/>
      <c r="N90" s="83"/>
    </row>
    <row r="91" spans="1:14" ht="12.75" customHeight="1">
      <c r="A91" s="39"/>
      <c r="B91" s="236" t="s">
        <v>182</v>
      </c>
      <c r="C91" s="236"/>
      <c r="D91" s="236"/>
      <c r="E91" s="236"/>
      <c r="F91" s="236"/>
      <c r="G91" s="236"/>
      <c r="H91" s="236"/>
      <c r="I91" s="236"/>
      <c r="J91" s="152"/>
      <c r="K91" s="83"/>
      <c r="L91" s="83"/>
      <c r="M91" s="83"/>
      <c r="N91" s="83"/>
    </row>
    <row r="92" spans="1:14" ht="18.75" customHeight="1">
      <c r="A92" s="39"/>
      <c r="B92" s="234" t="s">
        <v>181</v>
      </c>
      <c r="C92" s="234"/>
      <c r="D92" s="234"/>
      <c r="E92" s="234"/>
      <c r="F92" s="234"/>
      <c r="G92" s="234"/>
      <c r="H92" s="234"/>
      <c r="I92" s="234"/>
      <c r="J92" s="151"/>
      <c r="K92" s="83"/>
      <c r="L92" s="83"/>
      <c r="M92" s="83"/>
      <c r="N92" s="83"/>
    </row>
    <row r="93" spans="1:14" ht="18" customHeight="1">
      <c r="A93" s="39"/>
      <c r="B93" s="234" t="s">
        <v>86</v>
      </c>
      <c r="C93" s="234"/>
      <c r="D93" s="234"/>
      <c r="E93" s="234"/>
      <c r="F93" s="234"/>
      <c r="G93" s="234"/>
      <c r="H93" s="234"/>
      <c r="I93" s="234"/>
      <c r="J93" s="153"/>
      <c r="K93" s="83"/>
      <c r="L93" s="83"/>
      <c r="M93" s="83"/>
      <c r="N93" s="83"/>
    </row>
    <row r="94" spans="1:14" ht="15" customHeight="1">
      <c r="A94" s="39"/>
      <c r="B94" s="234" t="s">
        <v>87</v>
      </c>
      <c r="C94" s="234"/>
      <c r="D94" s="234"/>
      <c r="E94" s="234"/>
      <c r="F94" s="234"/>
      <c r="G94" s="234"/>
      <c r="H94" s="234"/>
      <c r="I94" s="234"/>
      <c r="J94" s="153"/>
      <c r="K94" s="83"/>
      <c r="L94" s="83"/>
      <c r="M94" s="83"/>
      <c r="N94" s="83"/>
    </row>
    <row r="95" spans="1:14" ht="18" customHeight="1">
      <c r="A95" s="39"/>
      <c r="B95" s="234" t="s">
        <v>88</v>
      </c>
      <c r="C95" s="234"/>
      <c r="D95" s="234"/>
      <c r="E95" s="234"/>
      <c r="F95" s="234"/>
      <c r="G95" s="234"/>
      <c r="H95" s="234"/>
      <c r="I95" s="234"/>
      <c r="J95" s="151"/>
      <c r="K95" s="83"/>
      <c r="L95" s="83"/>
      <c r="M95" s="83"/>
      <c r="N95" s="83"/>
    </row>
    <row r="96" spans="1:14" ht="15.75" customHeight="1">
      <c r="A96" s="39"/>
      <c r="B96" s="234" t="s">
        <v>89</v>
      </c>
      <c r="C96" s="234"/>
      <c r="D96" s="234"/>
      <c r="E96" s="234"/>
      <c r="F96" s="234"/>
      <c r="G96" s="234"/>
      <c r="H96" s="234"/>
      <c r="I96" s="234"/>
      <c r="J96" s="151"/>
      <c r="K96" s="83"/>
      <c r="L96" s="83"/>
      <c r="M96" s="83"/>
      <c r="N96" s="83"/>
    </row>
    <row r="97" spans="1:14" ht="21.75" customHeight="1">
      <c r="A97" s="39"/>
      <c r="B97" s="234" t="s">
        <v>215</v>
      </c>
      <c r="C97" s="234"/>
      <c r="D97" s="234"/>
      <c r="E97" s="234"/>
      <c r="F97" s="234"/>
      <c r="G97" s="234"/>
      <c r="H97" s="234"/>
      <c r="I97" s="234"/>
      <c r="J97" s="151"/>
      <c r="K97" s="83"/>
      <c r="L97" s="83"/>
      <c r="M97" s="83"/>
      <c r="N97" s="83"/>
    </row>
    <row r="98" spans="1:14" ht="12.75" customHeight="1">
      <c r="A98" s="39"/>
      <c r="B98" s="84"/>
      <c r="C98" s="84"/>
      <c r="D98" s="84"/>
      <c r="E98" s="85"/>
      <c r="F98" s="85"/>
      <c r="G98" s="84"/>
      <c r="H98" s="84"/>
      <c r="I98" s="84"/>
      <c r="J98" s="83"/>
      <c r="K98" s="83"/>
      <c r="L98" s="83"/>
      <c r="M98" s="83"/>
      <c r="N98" s="83"/>
    </row>
    <row r="99" spans="1:14" ht="12.75" customHeight="1">
      <c r="A99" s="39"/>
      <c r="B99" s="84"/>
      <c r="C99" s="84"/>
      <c r="D99" s="84"/>
      <c r="E99" s="85"/>
      <c r="F99" s="85"/>
      <c r="G99" s="84"/>
      <c r="H99" s="84"/>
      <c r="I99" s="84"/>
      <c r="J99" s="83"/>
      <c r="K99" s="83"/>
      <c r="L99" s="83"/>
      <c r="M99" s="83"/>
      <c r="N99" s="83"/>
    </row>
    <row r="100" spans="1:14" ht="12.75" customHeight="1">
      <c r="A100" s="39"/>
      <c r="B100" s="84"/>
      <c r="C100" s="84"/>
      <c r="D100" s="84"/>
      <c r="E100" s="85"/>
      <c r="F100" s="85"/>
      <c r="G100" s="84"/>
      <c r="H100" s="84"/>
      <c r="I100" s="84"/>
      <c r="J100" s="83"/>
      <c r="K100" s="83"/>
      <c r="L100" s="83"/>
      <c r="M100" s="83"/>
      <c r="N100" s="83"/>
    </row>
    <row r="101" spans="1:14" ht="12.75" customHeight="1">
      <c r="A101" s="15"/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</row>
    <row r="102" spans="1:14" ht="12.75" customHeight="1">
      <c r="A102" s="15"/>
      <c r="C102" s="15"/>
      <c r="D102" s="15"/>
      <c r="E102" s="15"/>
      <c r="F102" s="14"/>
      <c r="G102" s="17"/>
      <c r="H102" s="16"/>
      <c r="I102" s="75"/>
      <c r="J102" s="83"/>
      <c r="K102" s="83"/>
      <c r="L102" s="83"/>
      <c r="M102" s="83"/>
      <c r="N102" s="83"/>
    </row>
    <row r="103" spans="1:14" ht="12.75" customHeight="1">
      <c r="A103" s="15"/>
      <c r="C103" s="15"/>
      <c r="D103" s="15"/>
      <c r="E103" s="15"/>
      <c r="F103" s="14"/>
      <c r="G103" s="17"/>
      <c r="H103" s="16"/>
      <c r="I103" s="75"/>
      <c r="J103" s="83"/>
      <c r="K103" s="83"/>
      <c r="L103" s="83"/>
      <c r="M103" s="83"/>
      <c r="N103" s="83"/>
    </row>
    <row r="104" spans="1:14" ht="12.75" customHeight="1">
      <c r="A104" s="15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</row>
    <row r="105" spans="1:14" ht="12.75" customHeight="1">
      <c r="A105" s="15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</row>
  </sheetData>
  <mergeCells count="12">
    <mergeCell ref="B97:I97"/>
    <mergeCell ref="B2:I2"/>
    <mergeCell ref="B91:I91"/>
    <mergeCell ref="B92:I92"/>
    <mergeCell ref="B93:I93"/>
    <mergeCell ref="B94:I94"/>
    <mergeCell ref="B95:I95"/>
    <mergeCell ref="J74:N74"/>
    <mergeCell ref="B88:E88"/>
    <mergeCell ref="A3:I3"/>
    <mergeCell ref="B90:I90"/>
    <mergeCell ref="B96:I96"/>
  </mergeCells>
  <printOptions horizontalCentered="1"/>
  <pageMargins left="0.70866141732283472" right="0.70866141732283472" top="0.62992125984251968" bottom="0.74803149606299213" header="0.51181102362204722" footer="0.51181102362204722"/>
  <pageSetup paperSize="9" scale="69" fitToWidth="0" fitToHeight="0" orientation="landscape" useFirstPageNumber="1" r:id="rId1"/>
  <rowBreaks count="3" manualBreakCount="3">
    <brk id="21" max="8" man="1"/>
    <brk id="41" max="8" man="1"/>
    <brk id="73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9"/>
  <sheetViews>
    <sheetView tabSelected="1" topLeftCell="A13" zoomScaleNormal="100" workbookViewId="0">
      <selection activeCell="D6" sqref="D6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9.42578125" style="14" customWidth="1"/>
    <col min="8" max="8" width="12.140625" style="14" customWidth="1"/>
    <col min="9" max="9" width="18.140625" style="14" customWidth="1"/>
    <col min="10" max="1023" width="11.7109375" style="14" customWidth="1"/>
    <col min="1024" max="16384" width="9.140625" style="14"/>
  </cols>
  <sheetData>
    <row r="1" spans="1:10">
      <c r="H1" s="14" t="s">
        <v>214</v>
      </c>
    </row>
    <row r="2" spans="1:10">
      <c r="B2" s="235" t="s">
        <v>0</v>
      </c>
      <c r="C2" s="235"/>
      <c r="D2" s="235"/>
      <c r="E2" s="235"/>
      <c r="F2" s="235"/>
      <c r="G2" s="235"/>
      <c r="H2" s="235"/>
      <c r="I2" s="235"/>
    </row>
    <row r="3" spans="1:10">
      <c r="B3" s="48" t="s">
        <v>51</v>
      </c>
      <c r="C3" s="48"/>
      <c r="D3" s="48"/>
      <c r="E3" s="48"/>
      <c r="F3" s="48"/>
      <c r="G3" s="48"/>
      <c r="H3" s="48"/>
      <c r="I3" s="48"/>
      <c r="J3" s="34"/>
    </row>
    <row r="4" spans="1:10" s="47" customFormat="1" ht="57.75" customHeight="1">
      <c r="A4" s="211" t="s">
        <v>1</v>
      </c>
      <c r="B4" s="211" t="s">
        <v>2</v>
      </c>
      <c r="C4" s="212" t="s">
        <v>3</v>
      </c>
      <c r="D4" s="212" t="s">
        <v>187</v>
      </c>
      <c r="E4" s="213" t="s">
        <v>5</v>
      </c>
      <c r="F4" s="213" t="s">
        <v>6</v>
      </c>
      <c r="G4" s="213" t="s">
        <v>7</v>
      </c>
      <c r="H4" s="214" t="s">
        <v>8</v>
      </c>
      <c r="I4" s="213" t="s">
        <v>9</v>
      </c>
    </row>
    <row r="5" spans="1:10">
      <c r="A5" s="155" t="s">
        <v>10</v>
      </c>
      <c r="B5" s="156" t="s">
        <v>10</v>
      </c>
      <c r="C5" s="157" t="s">
        <v>10</v>
      </c>
      <c r="D5" s="157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</row>
    <row r="6" spans="1:10" ht="51">
      <c r="A6" s="155">
        <v>1</v>
      </c>
      <c r="B6" s="158" t="s">
        <v>155</v>
      </c>
      <c r="C6" s="159" t="s">
        <v>13</v>
      </c>
      <c r="D6" s="157">
        <v>65</v>
      </c>
      <c r="E6" s="160"/>
      <c r="F6" s="107">
        <f>D6*E6</f>
        <v>0</v>
      </c>
      <c r="G6" s="108"/>
      <c r="H6" s="29"/>
      <c r="I6" s="28"/>
    </row>
    <row r="7" spans="1:10" ht="51">
      <c r="A7" s="155">
        <v>2</v>
      </c>
      <c r="B7" s="158" t="s">
        <v>44</v>
      </c>
      <c r="C7" s="161" t="s">
        <v>33</v>
      </c>
      <c r="D7" s="200">
        <v>25</v>
      </c>
      <c r="E7" s="160"/>
      <c r="F7" s="107">
        <f t="shared" ref="F7:F23" si="0">D7*E7</f>
        <v>0</v>
      </c>
      <c r="G7" s="108"/>
      <c r="H7" s="9"/>
      <c r="I7" s="10"/>
    </row>
    <row r="8" spans="1:10">
      <c r="A8" s="155">
        <v>3</v>
      </c>
      <c r="B8" s="158" t="s">
        <v>156</v>
      </c>
      <c r="C8" s="161" t="s">
        <v>33</v>
      </c>
      <c r="D8" s="200">
        <f>D10-D9+D19</f>
        <v>100</v>
      </c>
      <c r="E8" s="160"/>
      <c r="F8" s="107">
        <f t="shared" si="0"/>
        <v>0</v>
      </c>
      <c r="G8" s="108"/>
      <c r="H8" s="9"/>
      <c r="I8" s="10"/>
    </row>
    <row r="9" spans="1:10">
      <c r="A9" s="155">
        <v>4</v>
      </c>
      <c r="B9" s="158" t="s">
        <v>34</v>
      </c>
      <c r="C9" s="161" t="s">
        <v>33</v>
      </c>
      <c r="D9" s="200">
        <v>20</v>
      </c>
      <c r="E9" s="162"/>
      <c r="F9" s="107">
        <f t="shared" si="0"/>
        <v>0</v>
      </c>
      <c r="G9" s="108"/>
      <c r="H9" s="9"/>
      <c r="I9" s="10"/>
    </row>
    <row r="10" spans="1:10" ht="51">
      <c r="A10" s="155">
        <v>5</v>
      </c>
      <c r="B10" s="158" t="s">
        <v>104</v>
      </c>
      <c r="C10" s="161" t="s">
        <v>33</v>
      </c>
      <c r="D10" s="200">
        <f>D6+D7</f>
        <v>90</v>
      </c>
      <c r="E10" s="160"/>
      <c r="F10" s="107">
        <f t="shared" si="0"/>
        <v>0</v>
      </c>
      <c r="G10" s="108"/>
      <c r="H10" s="9"/>
      <c r="I10" s="10"/>
    </row>
    <row r="11" spans="1:10">
      <c r="A11" s="155">
        <v>6</v>
      </c>
      <c r="B11" s="158" t="s">
        <v>49</v>
      </c>
      <c r="C11" s="161" t="s">
        <v>33</v>
      </c>
      <c r="D11" s="200">
        <v>30</v>
      </c>
      <c r="E11" s="160"/>
      <c r="F11" s="107">
        <f t="shared" si="0"/>
        <v>0</v>
      </c>
      <c r="G11" s="108"/>
      <c r="H11" s="9"/>
      <c r="I11" s="27"/>
    </row>
    <row r="12" spans="1:10" ht="25.5">
      <c r="A12" s="155">
        <v>7</v>
      </c>
      <c r="B12" s="158" t="s">
        <v>103</v>
      </c>
      <c r="C12" s="161" t="s">
        <v>33</v>
      </c>
      <c r="D12" s="200">
        <v>20</v>
      </c>
      <c r="E12" s="160"/>
      <c r="F12" s="107">
        <f t="shared" si="0"/>
        <v>0</v>
      </c>
      <c r="G12" s="108"/>
      <c r="H12" s="9"/>
      <c r="I12" s="10"/>
    </row>
    <row r="13" spans="1:10" ht="25.5">
      <c r="A13" s="155">
        <v>8</v>
      </c>
      <c r="B13" s="158" t="s">
        <v>157</v>
      </c>
      <c r="C13" s="161" t="s">
        <v>33</v>
      </c>
      <c r="D13" s="200">
        <f>D10-D12-D14</f>
        <v>60</v>
      </c>
      <c r="E13" s="162"/>
      <c r="F13" s="107">
        <f t="shared" si="0"/>
        <v>0</v>
      </c>
      <c r="G13" s="108"/>
      <c r="H13" s="9"/>
      <c r="I13" s="10"/>
    </row>
    <row r="14" spans="1:10">
      <c r="A14" s="155">
        <v>9</v>
      </c>
      <c r="B14" s="158" t="s">
        <v>35</v>
      </c>
      <c r="C14" s="161" t="s">
        <v>33</v>
      </c>
      <c r="D14" s="200">
        <v>10</v>
      </c>
      <c r="E14" s="160"/>
      <c r="F14" s="107">
        <f t="shared" si="0"/>
        <v>0</v>
      </c>
      <c r="G14" s="108"/>
      <c r="H14" s="9"/>
      <c r="I14" s="10"/>
    </row>
    <row r="15" spans="1:10" ht="25.5">
      <c r="A15" s="155">
        <v>10</v>
      </c>
      <c r="B15" s="158" t="s">
        <v>45</v>
      </c>
      <c r="C15" s="161" t="s">
        <v>33</v>
      </c>
      <c r="D15" s="200">
        <v>2</v>
      </c>
      <c r="E15" s="160"/>
      <c r="F15" s="107">
        <f t="shared" si="0"/>
        <v>0</v>
      </c>
      <c r="G15" s="108"/>
      <c r="H15" s="9"/>
      <c r="I15" s="10"/>
    </row>
    <row r="16" spans="1:10" ht="25.5">
      <c r="A16" s="155">
        <v>11</v>
      </c>
      <c r="B16" s="158" t="s">
        <v>107</v>
      </c>
      <c r="C16" s="161" t="s">
        <v>33</v>
      </c>
      <c r="D16" s="200">
        <v>2</v>
      </c>
      <c r="E16" s="162"/>
      <c r="F16" s="107">
        <f t="shared" si="0"/>
        <v>0</v>
      </c>
      <c r="G16" s="108"/>
      <c r="H16" s="9"/>
      <c r="I16" s="10"/>
    </row>
    <row r="17" spans="1:11" ht="25.5">
      <c r="A17" s="155">
        <v>12</v>
      </c>
      <c r="B17" s="158" t="s">
        <v>108</v>
      </c>
      <c r="C17" s="161" t="s">
        <v>33</v>
      </c>
      <c r="D17" s="200">
        <v>2</v>
      </c>
      <c r="E17" s="160"/>
      <c r="F17" s="107">
        <f t="shared" si="0"/>
        <v>0</v>
      </c>
      <c r="G17" s="108"/>
      <c r="H17" s="9"/>
      <c r="I17" s="10"/>
    </row>
    <row r="18" spans="1:11">
      <c r="A18" s="155">
        <v>13</v>
      </c>
      <c r="B18" s="158" t="s">
        <v>105</v>
      </c>
      <c r="C18" s="161" t="s">
        <v>33</v>
      </c>
      <c r="D18" s="200">
        <v>2</v>
      </c>
      <c r="E18" s="160"/>
      <c r="F18" s="107">
        <f t="shared" si="0"/>
        <v>0</v>
      </c>
      <c r="G18" s="108"/>
      <c r="H18" s="9"/>
      <c r="I18" s="10"/>
    </row>
    <row r="19" spans="1:11" ht="25.5">
      <c r="A19" s="155">
        <v>14</v>
      </c>
      <c r="B19" s="158" t="s">
        <v>36</v>
      </c>
      <c r="C19" s="161" t="s">
        <v>33</v>
      </c>
      <c r="D19" s="200">
        <v>30</v>
      </c>
      <c r="E19" s="160"/>
      <c r="F19" s="107">
        <f t="shared" si="0"/>
        <v>0</v>
      </c>
      <c r="G19" s="108"/>
      <c r="H19" s="9"/>
      <c r="I19" s="27"/>
    </row>
    <row r="20" spans="1:11" ht="38.25">
      <c r="A20" s="155">
        <v>15</v>
      </c>
      <c r="B20" s="158" t="s">
        <v>37</v>
      </c>
      <c r="C20" s="161" t="s">
        <v>33</v>
      </c>
      <c r="D20" s="200">
        <f>D19-D23</f>
        <v>10</v>
      </c>
      <c r="E20" s="160"/>
      <c r="F20" s="107">
        <f t="shared" si="0"/>
        <v>0</v>
      </c>
      <c r="G20" s="108"/>
      <c r="H20" s="11"/>
      <c r="I20" s="10"/>
    </row>
    <row r="21" spans="1:11">
      <c r="A21" s="155">
        <v>16</v>
      </c>
      <c r="B21" s="158" t="s">
        <v>38</v>
      </c>
      <c r="C21" s="161" t="s">
        <v>33</v>
      </c>
      <c r="D21" s="200">
        <f>D19</f>
        <v>30</v>
      </c>
      <c r="E21" s="160"/>
      <c r="F21" s="107">
        <f t="shared" si="0"/>
        <v>0</v>
      </c>
      <c r="G21" s="108"/>
      <c r="H21" s="9"/>
      <c r="I21" s="10"/>
    </row>
    <row r="22" spans="1:11">
      <c r="A22" s="155">
        <v>17</v>
      </c>
      <c r="B22" s="158" t="s">
        <v>39</v>
      </c>
      <c r="C22" s="161" t="s">
        <v>33</v>
      </c>
      <c r="D22" s="200">
        <f>D19</f>
        <v>30</v>
      </c>
      <c r="E22" s="160"/>
      <c r="F22" s="107">
        <f t="shared" si="0"/>
        <v>0</v>
      </c>
      <c r="G22" s="108"/>
      <c r="H22" s="12"/>
      <c r="I22" s="10"/>
    </row>
    <row r="23" spans="1:11">
      <c r="A23" s="155">
        <v>18</v>
      </c>
      <c r="B23" s="158" t="s">
        <v>41</v>
      </c>
      <c r="C23" s="161" t="s">
        <v>33</v>
      </c>
      <c r="D23" s="200">
        <v>20</v>
      </c>
      <c r="E23" s="160"/>
      <c r="F23" s="107">
        <f t="shared" si="0"/>
        <v>0</v>
      </c>
      <c r="G23" s="108"/>
      <c r="H23" s="30"/>
      <c r="I23" s="27"/>
    </row>
    <row r="24" spans="1:11">
      <c r="A24" s="7" t="s">
        <v>12</v>
      </c>
      <c r="B24" s="238" t="s">
        <v>30</v>
      </c>
      <c r="C24" s="239"/>
      <c r="D24" s="239"/>
      <c r="E24" s="240"/>
      <c r="F24" s="107">
        <f>SUM(F6:F23)</f>
        <v>0</v>
      </c>
      <c r="G24" s="8" t="s">
        <v>12</v>
      </c>
      <c r="H24" s="77" t="s">
        <v>12</v>
      </c>
      <c r="I24" s="77" t="s">
        <v>12</v>
      </c>
      <c r="J24" s="86"/>
    </row>
    <row r="25" spans="1:11">
      <c r="A25" s="163"/>
      <c r="B25" s="164" t="s">
        <v>31</v>
      </c>
      <c r="C25" s="165"/>
      <c r="D25" s="165"/>
      <c r="E25" s="165"/>
      <c r="F25" s="165"/>
      <c r="G25" s="37"/>
      <c r="H25" s="15"/>
      <c r="I25" s="15"/>
      <c r="J25" s="16"/>
      <c r="K25" s="15"/>
    </row>
    <row r="26" spans="1:11">
      <c r="A26" s="15">
        <v>1</v>
      </c>
      <c r="B26" s="237" t="s">
        <v>188</v>
      </c>
      <c r="C26" s="237"/>
      <c r="D26" s="237"/>
      <c r="E26" s="237"/>
      <c r="F26" s="237"/>
      <c r="G26" s="51"/>
      <c r="H26" s="88"/>
      <c r="I26" s="88"/>
      <c r="J26" s="88"/>
      <c r="K26" s="88"/>
    </row>
    <row r="27" spans="1:11">
      <c r="A27" s="15">
        <v>2</v>
      </c>
      <c r="B27" s="237" t="s">
        <v>48</v>
      </c>
      <c r="C27" s="237"/>
      <c r="D27" s="237"/>
      <c r="E27" s="237"/>
      <c r="F27" s="237"/>
      <c r="G27" s="88"/>
      <c r="H27" s="88"/>
      <c r="I27" s="88"/>
      <c r="J27" s="88"/>
      <c r="K27" s="88"/>
    </row>
    <row r="28" spans="1:11">
      <c r="A28" s="15">
        <v>3</v>
      </c>
      <c r="B28" s="166" t="s">
        <v>189</v>
      </c>
      <c r="C28" s="165"/>
      <c r="D28" s="165"/>
      <c r="E28" s="166"/>
      <c r="F28" s="167"/>
      <c r="G28" s="88"/>
      <c r="H28" s="88"/>
      <c r="I28" s="88"/>
      <c r="J28" s="88"/>
      <c r="K28" s="88"/>
    </row>
    <row r="29" spans="1:11" ht="15.75">
      <c r="A29" s="15">
        <v>4</v>
      </c>
      <c r="B29" s="237" t="s">
        <v>190</v>
      </c>
      <c r="C29" s="237"/>
      <c r="D29" s="237"/>
      <c r="E29" s="237"/>
      <c r="F29" s="237"/>
      <c r="G29" s="237"/>
      <c r="H29" s="237"/>
      <c r="I29" s="237"/>
      <c r="J29" s="88"/>
      <c r="K29" s="88"/>
    </row>
    <row r="30" spans="1:11" ht="26.25" customHeight="1">
      <c r="A30" s="15">
        <v>5</v>
      </c>
      <c r="B30" s="237" t="s">
        <v>191</v>
      </c>
      <c r="C30" s="237"/>
      <c r="D30" s="237"/>
      <c r="E30" s="237"/>
      <c r="F30" s="237"/>
      <c r="G30" s="237"/>
      <c r="H30" s="237"/>
      <c r="I30" s="237"/>
    </row>
    <row r="31" spans="1:11">
      <c r="B31" s="90"/>
      <c r="C31" s="90"/>
      <c r="D31" s="90"/>
      <c r="E31" s="90"/>
      <c r="F31" s="89"/>
      <c r="G31" s="20"/>
      <c r="H31" s="20"/>
      <c r="I31" s="20"/>
    </row>
    <row r="32" spans="1:11">
      <c r="B32" s="90"/>
      <c r="C32" s="90"/>
      <c r="D32" s="90"/>
      <c r="E32" s="90"/>
      <c r="F32" s="89"/>
      <c r="G32" s="20"/>
      <c r="H32" s="20"/>
      <c r="I32" s="20"/>
    </row>
    <row r="33" spans="1:9">
      <c r="B33" s="90"/>
      <c r="C33" s="90"/>
      <c r="D33" s="90"/>
      <c r="E33" s="90"/>
      <c r="F33" s="89"/>
      <c r="G33" s="20"/>
      <c r="H33" s="20"/>
      <c r="I33" s="20"/>
    </row>
    <row r="34" spans="1:9">
      <c r="C34" s="15"/>
      <c r="D34" s="15"/>
      <c r="E34" s="15"/>
      <c r="F34" s="14"/>
      <c r="G34" s="17"/>
      <c r="H34" s="16"/>
      <c r="I34" s="75"/>
    </row>
    <row r="35" spans="1:9">
      <c r="C35" s="15"/>
      <c r="D35" s="15"/>
      <c r="E35" s="15"/>
      <c r="F35" s="14"/>
      <c r="G35" s="17"/>
      <c r="H35" s="16"/>
      <c r="I35" s="75"/>
    </row>
    <row r="36" spans="1:9">
      <c r="C36" s="15"/>
      <c r="D36" s="15"/>
      <c r="E36" s="15"/>
      <c r="F36" s="15"/>
      <c r="G36" s="20"/>
      <c r="H36" s="20"/>
      <c r="I36" s="20"/>
    </row>
    <row r="37" spans="1:9">
      <c r="C37" s="15"/>
      <c r="D37" s="15"/>
      <c r="E37" s="15"/>
      <c r="F37" s="15"/>
      <c r="G37" s="20"/>
      <c r="H37" s="20"/>
      <c r="I37" s="20"/>
    </row>
    <row r="38" spans="1:9">
      <c r="C38" s="15"/>
      <c r="D38" s="15"/>
      <c r="E38" s="15"/>
      <c r="F38" s="15"/>
      <c r="G38" s="20"/>
      <c r="H38" s="20"/>
      <c r="I38" s="20"/>
    </row>
    <row r="39" spans="1:9">
      <c r="A39" s="54"/>
      <c r="B39" s="54"/>
      <c r="C39" s="54"/>
      <c r="D39" s="54"/>
      <c r="E39" s="54"/>
      <c r="F39" s="54"/>
      <c r="G39" s="54"/>
      <c r="H39" s="54"/>
      <c r="I39" s="54"/>
    </row>
  </sheetData>
  <mergeCells count="6">
    <mergeCell ref="B2:I2"/>
    <mergeCell ref="B29:I29"/>
    <mergeCell ref="B30:I30"/>
    <mergeCell ref="B24:E24"/>
    <mergeCell ref="B26:F26"/>
    <mergeCell ref="B27:F27"/>
  </mergeCells>
  <pageMargins left="0.70866141732283472" right="0.70866141732283472" top="0.74803149606299213" bottom="0.74803149606299213" header="0.31496062992125984" footer="0.31496062992125984"/>
  <pageSetup paperSize="9" scale="64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4"/>
  <sheetViews>
    <sheetView view="pageBreakPreview" zoomScale="60" zoomScaleNormal="100" workbookViewId="0">
      <selection activeCell="E18" sqref="E18"/>
    </sheetView>
  </sheetViews>
  <sheetFormatPr defaultRowHeight="12.75"/>
  <cols>
    <col min="1" max="1" width="3.140625" bestFit="1" customWidth="1"/>
    <col min="2" max="2" width="95.42578125" bestFit="1" customWidth="1"/>
    <col min="4" max="4" width="9.28515625" bestFit="1" customWidth="1"/>
    <col min="5" max="5" width="13.140625" customWidth="1"/>
    <col min="6" max="6" width="10.85546875" bestFit="1" customWidth="1"/>
    <col min="7" max="7" width="9.28515625" bestFit="1" customWidth="1"/>
    <col min="8" max="9" width="12.7109375" customWidth="1"/>
  </cols>
  <sheetData>
    <row r="1" spans="1:10" ht="15">
      <c r="H1" s="14" t="s">
        <v>212</v>
      </c>
    </row>
    <row r="2" spans="1:10" ht="15">
      <c r="A2" s="235" t="s">
        <v>0</v>
      </c>
      <c r="B2" s="235"/>
      <c r="C2" s="235"/>
      <c r="D2" s="235"/>
      <c r="E2" s="235"/>
      <c r="F2" s="235"/>
      <c r="G2" s="235"/>
      <c r="H2" s="235"/>
      <c r="I2" s="235"/>
    </row>
    <row r="3" spans="1:10">
      <c r="B3" s="204" t="s">
        <v>205</v>
      </c>
    </row>
    <row r="4" spans="1:10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10" ht="15">
      <c r="A5" s="1" t="s">
        <v>10</v>
      </c>
      <c r="B5" s="21" t="s">
        <v>10</v>
      </c>
      <c r="C5" s="31" t="s">
        <v>10</v>
      </c>
      <c r="D5" s="28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</row>
    <row r="6" spans="1:10">
      <c r="A6" s="155">
        <v>1</v>
      </c>
      <c r="B6" s="158" t="s">
        <v>47</v>
      </c>
      <c r="C6" s="201" t="s">
        <v>33</v>
      </c>
      <c r="D6" s="200">
        <v>1</v>
      </c>
      <c r="E6" s="202"/>
      <c r="F6" s="203">
        <f>D6*E6</f>
        <v>0</v>
      </c>
      <c r="G6" s="205"/>
      <c r="H6" s="206"/>
      <c r="I6" s="206"/>
    </row>
    <row r="7" spans="1:10">
      <c r="A7" s="155">
        <v>2</v>
      </c>
      <c r="B7" s="158" t="s">
        <v>42</v>
      </c>
      <c r="C7" s="201" t="s">
        <v>33</v>
      </c>
      <c r="D7" s="200">
        <v>1</v>
      </c>
      <c r="E7" s="202"/>
      <c r="F7" s="203">
        <f t="shared" ref="F7:F9" si="0">D7*E7</f>
        <v>0</v>
      </c>
      <c r="G7" s="205"/>
      <c r="H7" s="206"/>
      <c r="I7" s="206"/>
    </row>
    <row r="8" spans="1:10">
      <c r="A8" s="155">
        <v>3</v>
      </c>
      <c r="B8" s="158" t="s">
        <v>40</v>
      </c>
      <c r="C8" s="201" t="s">
        <v>33</v>
      </c>
      <c r="D8" s="200">
        <v>30</v>
      </c>
      <c r="E8" s="202"/>
      <c r="F8" s="203">
        <f t="shared" si="0"/>
        <v>0</v>
      </c>
      <c r="G8" s="205"/>
      <c r="H8" s="206"/>
      <c r="I8" s="206"/>
    </row>
    <row r="9" spans="1:10">
      <c r="A9" s="155">
        <v>4</v>
      </c>
      <c r="B9" s="158" t="s">
        <v>46</v>
      </c>
      <c r="C9" s="201" t="s">
        <v>33</v>
      </c>
      <c r="D9" s="200">
        <v>10</v>
      </c>
      <c r="E9" s="202"/>
      <c r="F9" s="203">
        <f t="shared" si="0"/>
        <v>0</v>
      </c>
      <c r="G9" s="205"/>
      <c r="H9" s="206"/>
      <c r="I9" s="206"/>
    </row>
    <row r="10" spans="1:10" s="14" customFormat="1" ht="15">
      <c r="A10" s="2"/>
      <c r="B10" s="238" t="s">
        <v>30</v>
      </c>
      <c r="C10" s="239"/>
      <c r="D10" s="239"/>
      <c r="E10" s="240"/>
      <c r="F10" s="36">
        <f>SUM(F6:F9)</f>
        <v>0</v>
      </c>
      <c r="G10" s="8" t="s">
        <v>12</v>
      </c>
      <c r="H10" s="77" t="s">
        <v>12</v>
      </c>
      <c r="I10" s="77" t="s">
        <v>12</v>
      </c>
      <c r="J10" s="86"/>
    </row>
    <row r="11" spans="1:10">
      <c r="A11" s="163"/>
      <c r="B11" s="164" t="s">
        <v>31</v>
      </c>
      <c r="C11" s="165"/>
      <c r="D11" s="165"/>
      <c r="E11" s="165"/>
      <c r="F11" s="165"/>
      <c r="G11" s="166"/>
    </row>
    <row r="12" spans="1:10" ht="15">
      <c r="A12" s="14">
        <v>1</v>
      </c>
      <c r="B12" s="237" t="s">
        <v>188</v>
      </c>
      <c r="C12" s="237"/>
      <c r="D12" s="237"/>
      <c r="E12" s="237"/>
      <c r="F12" s="237"/>
      <c r="G12" s="166"/>
    </row>
    <row r="13" spans="1:10" ht="15">
      <c r="A13" s="14">
        <v>2</v>
      </c>
      <c r="B13" s="237" t="s">
        <v>203</v>
      </c>
      <c r="C13" s="237"/>
      <c r="D13" s="237"/>
      <c r="E13" s="237"/>
      <c r="F13" s="237"/>
      <c r="G13" s="166"/>
    </row>
    <row r="14" spans="1:10" ht="15">
      <c r="A14" s="14">
        <v>3</v>
      </c>
      <c r="B14" s="166" t="s">
        <v>204</v>
      </c>
      <c r="C14" s="165"/>
      <c r="D14" s="165"/>
      <c r="E14" s="166"/>
      <c r="F14" s="167"/>
    </row>
  </sheetData>
  <mergeCells count="4">
    <mergeCell ref="B10:E10"/>
    <mergeCell ref="B12:F12"/>
    <mergeCell ref="B13:F13"/>
    <mergeCell ref="A2:I2"/>
  </mergeCells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6"/>
  <sheetViews>
    <sheetView view="pageBreakPreview" topLeftCell="A28" zoomScale="60" zoomScaleNormal="100" workbookViewId="0">
      <selection activeCell="F6" sqref="F6:F36"/>
    </sheetView>
  </sheetViews>
  <sheetFormatPr defaultRowHeight="15"/>
  <cols>
    <col min="1" max="1" width="4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9.42578125" style="14" customWidth="1"/>
    <col min="8" max="8" width="12.140625" style="14" customWidth="1"/>
    <col min="9" max="9" width="18.140625" style="14" customWidth="1"/>
    <col min="10" max="1023" width="11.7109375" style="14" customWidth="1"/>
    <col min="1024" max="16384" width="9.140625" style="14"/>
  </cols>
  <sheetData>
    <row r="1" spans="1:9">
      <c r="H1" s="14" t="s">
        <v>212</v>
      </c>
    </row>
    <row r="2" spans="1:9">
      <c r="A2" s="235" t="s">
        <v>0</v>
      </c>
      <c r="B2" s="235"/>
      <c r="C2" s="235"/>
      <c r="D2" s="235"/>
      <c r="E2" s="235"/>
      <c r="F2" s="235"/>
      <c r="G2" s="235"/>
      <c r="H2" s="235"/>
      <c r="I2" s="235"/>
    </row>
    <row r="3" spans="1:9">
      <c r="A3" s="35"/>
      <c r="B3" s="35" t="s">
        <v>210</v>
      </c>
      <c r="C3" s="35"/>
      <c r="D3" s="35"/>
      <c r="E3" s="35"/>
      <c r="F3" s="35"/>
      <c r="G3" s="35"/>
      <c r="H3" s="35"/>
      <c r="I3" s="35"/>
    </row>
    <row r="4" spans="1:9" s="47" customFormat="1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9">
      <c r="A5" s="1" t="s">
        <v>10</v>
      </c>
      <c r="B5" s="21" t="s">
        <v>10</v>
      </c>
      <c r="C5" s="31" t="s">
        <v>10</v>
      </c>
      <c r="D5" s="28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</row>
    <row r="6" spans="1:9" ht="45">
      <c r="A6" s="2">
        <v>1</v>
      </c>
      <c r="B6" s="168" t="s">
        <v>90</v>
      </c>
      <c r="C6" s="5" t="s">
        <v>33</v>
      </c>
      <c r="D6" s="169">
        <v>48</v>
      </c>
      <c r="E6" s="111"/>
      <c r="F6" s="112">
        <f>D6*E6</f>
        <v>0</v>
      </c>
      <c r="G6" s="113"/>
      <c r="H6" s="21"/>
      <c r="I6" s="64"/>
    </row>
    <row r="7" spans="1:9" ht="60">
      <c r="A7" s="2">
        <v>2</v>
      </c>
      <c r="B7" s="168" t="s">
        <v>91</v>
      </c>
      <c r="C7" s="5" t="s">
        <v>33</v>
      </c>
      <c r="D7" s="128">
        <v>2</v>
      </c>
      <c r="E7" s="111"/>
      <c r="F7" s="112">
        <f t="shared" ref="F7:F35" si="0">D7*E7</f>
        <v>0</v>
      </c>
      <c r="G7" s="113"/>
      <c r="H7" s="21"/>
      <c r="I7" s="64"/>
    </row>
    <row r="8" spans="1:9" ht="30">
      <c r="A8" s="2">
        <v>3</v>
      </c>
      <c r="B8" s="168" t="s">
        <v>92</v>
      </c>
      <c r="C8" s="5" t="s">
        <v>33</v>
      </c>
      <c r="D8" s="169">
        <v>50</v>
      </c>
      <c r="E8" s="111"/>
      <c r="F8" s="112">
        <f t="shared" si="0"/>
        <v>0</v>
      </c>
      <c r="G8" s="113"/>
      <c r="H8" s="21"/>
      <c r="I8" s="64"/>
    </row>
    <row r="9" spans="1:9" ht="30">
      <c r="A9" s="2">
        <v>4</v>
      </c>
      <c r="B9" s="168" t="s">
        <v>192</v>
      </c>
      <c r="C9" s="5" t="s">
        <v>33</v>
      </c>
      <c r="D9" s="169">
        <v>2</v>
      </c>
      <c r="E9" s="111"/>
      <c r="F9" s="112">
        <f t="shared" si="0"/>
        <v>0</v>
      </c>
      <c r="G9" s="113"/>
      <c r="H9" s="21"/>
      <c r="I9" s="64"/>
    </row>
    <row r="10" spans="1:9" ht="30">
      <c r="A10" s="2">
        <v>5</v>
      </c>
      <c r="B10" s="62" t="s">
        <v>193</v>
      </c>
      <c r="C10" s="5" t="s">
        <v>33</v>
      </c>
      <c r="D10" s="128">
        <v>4</v>
      </c>
      <c r="E10" s="111"/>
      <c r="F10" s="112">
        <f t="shared" si="0"/>
        <v>0</v>
      </c>
      <c r="G10" s="113"/>
      <c r="H10" s="21"/>
      <c r="I10" s="64"/>
    </row>
    <row r="11" spans="1:9" ht="30">
      <c r="A11" s="2">
        <v>6</v>
      </c>
      <c r="B11" s="62" t="s">
        <v>194</v>
      </c>
      <c r="C11" s="5" t="s">
        <v>33</v>
      </c>
      <c r="D11" s="169">
        <v>4</v>
      </c>
      <c r="E11" s="111"/>
      <c r="F11" s="112">
        <f t="shared" si="0"/>
        <v>0</v>
      </c>
      <c r="G11" s="113"/>
      <c r="H11" s="21"/>
      <c r="I11" s="64"/>
    </row>
    <row r="12" spans="1:9" ht="45">
      <c r="A12" s="2">
        <v>7</v>
      </c>
      <c r="B12" s="168" t="s">
        <v>128</v>
      </c>
      <c r="C12" s="5" t="s">
        <v>109</v>
      </c>
      <c r="D12" s="128">
        <v>45</v>
      </c>
      <c r="E12" s="111"/>
      <c r="F12" s="112">
        <f t="shared" si="0"/>
        <v>0</v>
      </c>
      <c r="G12" s="113"/>
      <c r="H12" s="21"/>
      <c r="I12" s="64"/>
    </row>
    <row r="13" spans="1:9">
      <c r="A13" s="2">
        <v>8</v>
      </c>
      <c r="B13" s="168" t="s">
        <v>129</v>
      </c>
      <c r="C13" s="5" t="s">
        <v>33</v>
      </c>
      <c r="D13" s="169">
        <v>25</v>
      </c>
      <c r="E13" s="111"/>
      <c r="F13" s="112">
        <f t="shared" si="0"/>
        <v>0</v>
      </c>
      <c r="G13" s="113"/>
      <c r="H13" s="21"/>
      <c r="I13" s="64"/>
    </row>
    <row r="14" spans="1:9">
      <c r="A14" s="2">
        <v>9</v>
      </c>
      <c r="B14" s="168" t="s">
        <v>130</v>
      </c>
      <c r="C14" s="26" t="s">
        <v>52</v>
      </c>
      <c r="D14" s="169">
        <v>25</v>
      </c>
      <c r="E14" s="111"/>
      <c r="F14" s="112">
        <f t="shared" si="0"/>
        <v>0</v>
      </c>
      <c r="G14" s="109"/>
      <c r="H14" s="21"/>
      <c r="I14" s="64"/>
    </row>
    <row r="15" spans="1:9" ht="30">
      <c r="A15" s="2">
        <v>10</v>
      </c>
      <c r="B15" s="168" t="s">
        <v>131</v>
      </c>
      <c r="C15" s="26" t="s">
        <v>13</v>
      </c>
      <c r="D15" s="170">
        <v>3</v>
      </c>
      <c r="E15" s="111"/>
      <c r="F15" s="112">
        <f t="shared" si="0"/>
        <v>0</v>
      </c>
      <c r="G15" s="109"/>
      <c r="H15" s="21"/>
      <c r="I15" s="64"/>
    </row>
    <row r="16" spans="1:9">
      <c r="A16" s="2">
        <v>11</v>
      </c>
      <c r="B16" s="168" t="s">
        <v>132</v>
      </c>
      <c r="C16" s="26" t="s">
        <v>33</v>
      </c>
      <c r="D16" s="170">
        <v>2</v>
      </c>
      <c r="E16" s="111"/>
      <c r="F16" s="112">
        <f t="shared" si="0"/>
        <v>0</v>
      </c>
      <c r="G16" s="109"/>
      <c r="H16" s="21"/>
      <c r="I16" s="64"/>
    </row>
    <row r="17" spans="1:9" ht="45">
      <c r="A17" s="2">
        <v>12</v>
      </c>
      <c r="B17" s="168" t="s">
        <v>133</v>
      </c>
      <c r="C17" s="5" t="s">
        <v>33</v>
      </c>
      <c r="D17" s="170">
        <v>2</v>
      </c>
      <c r="E17" s="111"/>
      <c r="F17" s="112">
        <f t="shared" si="0"/>
        <v>0</v>
      </c>
      <c r="G17" s="113"/>
      <c r="H17" s="21"/>
      <c r="I17" s="64"/>
    </row>
    <row r="18" spans="1:9" ht="30">
      <c r="A18" s="2">
        <v>13</v>
      </c>
      <c r="B18" s="168" t="s">
        <v>93</v>
      </c>
      <c r="C18" s="5" t="s">
        <v>33</v>
      </c>
      <c r="D18" s="170">
        <v>30</v>
      </c>
      <c r="E18" s="111"/>
      <c r="F18" s="112">
        <f t="shared" si="0"/>
        <v>0</v>
      </c>
      <c r="G18" s="113"/>
      <c r="H18" s="21"/>
      <c r="I18" s="64"/>
    </row>
    <row r="19" spans="1:9" ht="45">
      <c r="A19" s="2">
        <v>14</v>
      </c>
      <c r="B19" s="168" t="s">
        <v>94</v>
      </c>
      <c r="C19" s="5" t="s">
        <v>33</v>
      </c>
      <c r="D19" s="171">
        <v>20</v>
      </c>
      <c r="E19" s="111"/>
      <c r="F19" s="112">
        <f t="shared" si="0"/>
        <v>0</v>
      </c>
      <c r="G19" s="113"/>
      <c r="H19" s="21"/>
      <c r="I19" s="64"/>
    </row>
    <row r="20" spans="1:9" ht="30">
      <c r="A20" s="2">
        <v>15</v>
      </c>
      <c r="B20" s="168" t="s">
        <v>134</v>
      </c>
      <c r="C20" s="5" t="s">
        <v>33</v>
      </c>
      <c r="D20" s="170">
        <v>2</v>
      </c>
      <c r="E20" s="111"/>
      <c r="F20" s="112">
        <f t="shared" si="0"/>
        <v>0</v>
      </c>
      <c r="G20" s="113"/>
      <c r="H20" s="21"/>
      <c r="I20" s="64"/>
    </row>
    <row r="21" spans="1:9">
      <c r="A21" s="2">
        <v>16</v>
      </c>
      <c r="B21" s="168" t="s">
        <v>135</v>
      </c>
      <c r="C21" s="5" t="s">
        <v>33</v>
      </c>
      <c r="D21" s="170">
        <v>10</v>
      </c>
      <c r="E21" s="111"/>
      <c r="F21" s="112">
        <f t="shared" si="0"/>
        <v>0</v>
      </c>
      <c r="G21" s="113"/>
      <c r="H21" s="21"/>
      <c r="I21" s="64"/>
    </row>
    <row r="22" spans="1:9">
      <c r="A22" s="2">
        <v>17</v>
      </c>
      <c r="B22" s="168" t="s">
        <v>95</v>
      </c>
      <c r="C22" s="5" t="s">
        <v>33</v>
      </c>
      <c r="D22" s="171">
        <v>2</v>
      </c>
      <c r="E22" s="111"/>
      <c r="F22" s="112">
        <f t="shared" si="0"/>
        <v>0</v>
      </c>
      <c r="G22" s="113"/>
      <c r="H22" s="21"/>
      <c r="I22" s="64"/>
    </row>
    <row r="23" spans="1:9" ht="45">
      <c r="A23" s="2">
        <v>18</v>
      </c>
      <c r="B23" s="168" t="s">
        <v>136</v>
      </c>
      <c r="C23" s="5" t="s">
        <v>33</v>
      </c>
      <c r="D23" s="128">
        <v>1</v>
      </c>
      <c r="E23" s="111"/>
      <c r="F23" s="112">
        <f t="shared" si="0"/>
        <v>0</v>
      </c>
      <c r="G23" s="113"/>
      <c r="H23" s="21"/>
      <c r="I23" s="64"/>
    </row>
    <row r="24" spans="1:9">
      <c r="A24" s="2">
        <v>19</v>
      </c>
      <c r="B24" s="168" t="s">
        <v>97</v>
      </c>
      <c r="C24" s="5" t="s">
        <v>33</v>
      </c>
      <c r="D24" s="170">
        <v>20</v>
      </c>
      <c r="E24" s="111"/>
      <c r="F24" s="112">
        <f t="shared" si="0"/>
        <v>0</v>
      </c>
      <c r="G24" s="113"/>
      <c r="H24" s="21"/>
      <c r="I24" s="64"/>
    </row>
    <row r="25" spans="1:9">
      <c r="A25" s="2">
        <v>20</v>
      </c>
      <c r="B25" s="168" t="s">
        <v>195</v>
      </c>
      <c r="C25" s="5" t="s">
        <v>33</v>
      </c>
      <c r="D25" s="169">
        <v>1</v>
      </c>
      <c r="E25" s="111"/>
      <c r="F25" s="112">
        <f t="shared" si="0"/>
        <v>0</v>
      </c>
      <c r="G25" s="113"/>
      <c r="H25" s="21"/>
      <c r="I25" s="64"/>
    </row>
    <row r="26" spans="1:9" ht="30">
      <c r="A26" s="2">
        <v>21</v>
      </c>
      <c r="B26" s="168" t="s">
        <v>196</v>
      </c>
      <c r="C26" s="5" t="s">
        <v>33</v>
      </c>
      <c r="D26" s="169">
        <v>1</v>
      </c>
      <c r="E26" s="111"/>
      <c r="F26" s="112">
        <f t="shared" si="0"/>
        <v>0</v>
      </c>
      <c r="G26" s="113"/>
      <c r="H26" s="21"/>
      <c r="I26" s="64"/>
    </row>
    <row r="27" spans="1:9">
      <c r="A27" s="2">
        <v>22</v>
      </c>
      <c r="B27" s="168" t="s">
        <v>197</v>
      </c>
      <c r="C27" s="5" t="s">
        <v>33</v>
      </c>
      <c r="D27" s="128">
        <v>6</v>
      </c>
      <c r="E27" s="111"/>
      <c r="F27" s="112">
        <f t="shared" si="0"/>
        <v>0</v>
      </c>
      <c r="G27" s="113"/>
      <c r="H27" s="21"/>
      <c r="I27" s="64"/>
    </row>
    <row r="28" spans="1:9">
      <c r="A28" s="2">
        <v>23</v>
      </c>
      <c r="B28" s="168" t="s">
        <v>198</v>
      </c>
      <c r="C28" s="5" t="s">
        <v>33</v>
      </c>
      <c r="D28" s="128">
        <v>2</v>
      </c>
      <c r="E28" s="111"/>
      <c r="F28" s="112">
        <f t="shared" si="0"/>
        <v>0</v>
      </c>
      <c r="G28" s="113"/>
      <c r="H28" s="21"/>
      <c r="I28" s="64"/>
    </row>
    <row r="29" spans="1:9" ht="45">
      <c r="A29" s="2">
        <v>24</v>
      </c>
      <c r="B29" s="168" t="s">
        <v>98</v>
      </c>
      <c r="C29" s="5" t="s">
        <v>33</v>
      </c>
      <c r="D29" s="170">
        <v>1</v>
      </c>
      <c r="E29" s="111"/>
      <c r="F29" s="112">
        <f t="shared" si="0"/>
        <v>0</v>
      </c>
      <c r="G29" s="113"/>
      <c r="H29" s="21"/>
      <c r="I29" s="64"/>
    </row>
    <row r="30" spans="1:9" ht="45">
      <c r="A30" s="2">
        <v>25</v>
      </c>
      <c r="B30" s="168" t="s">
        <v>99</v>
      </c>
      <c r="C30" s="5" t="s">
        <v>33</v>
      </c>
      <c r="D30" s="170">
        <v>1</v>
      </c>
      <c r="E30" s="111"/>
      <c r="F30" s="112">
        <f t="shared" si="0"/>
        <v>0</v>
      </c>
      <c r="G30" s="113"/>
      <c r="H30" s="21"/>
      <c r="I30" s="64"/>
    </row>
    <row r="31" spans="1:9">
      <c r="A31" s="2">
        <v>26</v>
      </c>
      <c r="B31" s="168" t="s">
        <v>137</v>
      </c>
      <c r="C31" s="5" t="s">
        <v>33</v>
      </c>
      <c r="D31" s="170">
        <v>2</v>
      </c>
      <c r="E31" s="111"/>
      <c r="F31" s="112">
        <f t="shared" si="0"/>
        <v>0</v>
      </c>
      <c r="G31" s="113"/>
      <c r="H31" s="21"/>
      <c r="I31" s="64"/>
    </row>
    <row r="32" spans="1:9" ht="30">
      <c r="A32" s="2">
        <v>27</v>
      </c>
      <c r="B32" s="168" t="s">
        <v>96</v>
      </c>
      <c r="C32" s="5" t="s">
        <v>33</v>
      </c>
      <c r="D32" s="171">
        <v>2</v>
      </c>
      <c r="E32" s="111"/>
      <c r="F32" s="112">
        <f t="shared" si="0"/>
        <v>0</v>
      </c>
      <c r="G32" s="113"/>
      <c r="H32" s="21"/>
      <c r="I32" s="64"/>
    </row>
    <row r="33" spans="1:11" ht="60">
      <c r="A33" s="2">
        <v>28</v>
      </c>
      <c r="B33" s="168" t="s">
        <v>138</v>
      </c>
      <c r="C33" s="5" t="s">
        <v>33</v>
      </c>
      <c r="D33" s="169">
        <v>10</v>
      </c>
      <c r="E33" s="111"/>
      <c r="F33" s="112">
        <f t="shared" si="0"/>
        <v>0</v>
      </c>
      <c r="G33" s="113"/>
      <c r="H33" s="21"/>
      <c r="I33" s="64"/>
    </row>
    <row r="34" spans="1:11">
      <c r="A34" s="2">
        <v>29</v>
      </c>
      <c r="B34" s="168" t="s">
        <v>199</v>
      </c>
      <c r="C34" s="5" t="s">
        <v>33</v>
      </c>
      <c r="D34" s="128">
        <v>5</v>
      </c>
      <c r="E34" s="111"/>
      <c r="F34" s="112">
        <f t="shared" si="0"/>
        <v>0</v>
      </c>
      <c r="G34" s="113"/>
      <c r="H34" s="21"/>
      <c r="I34" s="64"/>
    </row>
    <row r="35" spans="1:11" ht="30">
      <c r="A35" s="2">
        <v>30</v>
      </c>
      <c r="B35" s="168" t="s">
        <v>139</v>
      </c>
      <c r="C35" s="5" t="s">
        <v>33</v>
      </c>
      <c r="D35" s="128">
        <v>6</v>
      </c>
      <c r="E35" s="111"/>
      <c r="F35" s="112">
        <f t="shared" si="0"/>
        <v>0</v>
      </c>
      <c r="G35" s="113"/>
      <c r="H35" s="21"/>
      <c r="I35" s="64"/>
    </row>
    <row r="36" spans="1:11">
      <c r="A36" s="2"/>
      <c r="B36" s="238" t="s">
        <v>30</v>
      </c>
      <c r="C36" s="239"/>
      <c r="D36" s="239"/>
      <c r="E36" s="240"/>
      <c r="F36" s="36">
        <f>SUM(F6:F35)</f>
        <v>0</v>
      </c>
      <c r="G36" s="8" t="s">
        <v>12</v>
      </c>
      <c r="H36" s="77" t="s">
        <v>12</v>
      </c>
      <c r="I36" s="77" t="s">
        <v>12</v>
      </c>
      <c r="J36" s="86"/>
    </row>
    <row r="37" spans="1:11">
      <c r="A37" s="42"/>
      <c r="B37" s="41"/>
      <c r="C37" s="43"/>
      <c r="D37" s="44"/>
      <c r="E37" s="43"/>
      <c r="F37" s="45"/>
      <c r="G37" s="44"/>
      <c r="H37" s="46"/>
      <c r="I37" s="46"/>
    </row>
    <row r="38" spans="1:11">
      <c r="B38" s="87" t="s">
        <v>31</v>
      </c>
      <c r="E38" s="73"/>
      <c r="G38" s="73"/>
      <c r="H38" s="17"/>
    </row>
    <row r="39" spans="1:11">
      <c r="A39" s="19">
        <v>1</v>
      </c>
      <c r="B39" s="40" t="s">
        <v>168</v>
      </c>
      <c r="C39" s="40"/>
      <c r="D39" s="40"/>
      <c r="E39" s="40"/>
      <c r="F39" s="40"/>
      <c r="G39" s="40"/>
      <c r="H39" s="41"/>
      <c r="I39" s="41"/>
      <c r="J39" s="41"/>
      <c r="K39" s="41"/>
    </row>
    <row r="40" spans="1:11" ht="30" customHeight="1">
      <c r="A40" s="19">
        <v>2</v>
      </c>
      <c r="B40" s="241" t="s">
        <v>106</v>
      </c>
      <c r="C40" s="241"/>
      <c r="D40" s="241"/>
      <c r="E40" s="241"/>
      <c r="F40" s="241"/>
      <c r="G40" s="241"/>
      <c r="H40" s="241"/>
      <c r="I40" s="241"/>
      <c r="J40" s="41"/>
      <c r="K40" s="41"/>
    </row>
    <row r="41" spans="1:11" ht="30" customHeight="1">
      <c r="A41" s="19">
        <v>3</v>
      </c>
      <c r="B41" s="241" t="s">
        <v>50</v>
      </c>
      <c r="C41" s="241"/>
      <c r="D41" s="241"/>
      <c r="E41" s="241"/>
      <c r="F41" s="241"/>
      <c r="G41" s="241"/>
      <c r="H41" s="241"/>
      <c r="I41" s="241"/>
      <c r="J41" s="41"/>
      <c r="K41" s="41"/>
    </row>
    <row r="42" spans="1:11">
      <c r="A42" s="19"/>
      <c r="B42" s="58"/>
      <c r="C42" s="58"/>
      <c r="D42" s="58"/>
      <c r="E42" s="58"/>
      <c r="F42" s="58"/>
      <c r="G42" s="58"/>
      <c r="H42" s="58"/>
      <c r="I42" s="58"/>
      <c r="J42" s="41"/>
      <c r="K42" s="41"/>
    </row>
    <row r="43" spans="1:11">
      <c r="A43" s="19"/>
      <c r="B43" s="58"/>
      <c r="C43" s="58"/>
      <c r="D43" s="58"/>
      <c r="E43" s="58"/>
      <c r="F43" s="58"/>
      <c r="G43" s="58"/>
      <c r="H43" s="58"/>
      <c r="I43" s="58"/>
      <c r="J43" s="41"/>
      <c r="K43" s="41"/>
    </row>
    <row r="44" spans="1:11">
      <c r="A44" s="19"/>
      <c r="C44" s="15"/>
      <c r="D44" s="15"/>
      <c r="E44" s="15"/>
      <c r="F44" s="14"/>
      <c r="G44" s="17"/>
      <c r="H44" s="16"/>
      <c r="I44" s="75"/>
      <c r="J44" s="41"/>
      <c r="K44" s="41"/>
    </row>
    <row r="45" spans="1:11">
      <c r="A45" s="19"/>
      <c r="C45" s="15"/>
      <c r="D45" s="15"/>
      <c r="E45" s="15"/>
      <c r="F45" s="14"/>
      <c r="G45" s="17"/>
      <c r="H45" s="16"/>
      <c r="I45" s="75"/>
      <c r="J45" s="41"/>
      <c r="K45" s="41"/>
    </row>
    <row r="46" spans="1:11">
      <c r="A46" s="19"/>
      <c r="C46" s="15"/>
      <c r="D46" s="15"/>
      <c r="E46" s="15"/>
      <c r="F46" s="15"/>
      <c r="G46" s="59"/>
      <c r="H46" s="59"/>
      <c r="I46" s="59"/>
      <c r="J46" s="41"/>
      <c r="K46" s="41"/>
    </row>
  </sheetData>
  <mergeCells count="4">
    <mergeCell ref="B36:E36"/>
    <mergeCell ref="A2:I2"/>
    <mergeCell ref="B40:I40"/>
    <mergeCell ref="B41:I41"/>
  </mergeCells>
  <pageMargins left="0.70866141732283472" right="0.70866141732283472" top="0.74803149606299213" bottom="0.74803149606299213" header="0.31496062992125984" footer="0.31496062992125984"/>
  <pageSetup paperSize="9" scale="58" fitToWidth="0" fitToHeight="0" orientation="landscape" r:id="rId1"/>
  <rowBreaks count="1" manualBreakCount="1">
    <brk id="3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8"/>
  <sheetViews>
    <sheetView view="pageBreakPreview" zoomScale="87" zoomScaleNormal="95" zoomScaleSheetLayoutView="87" workbookViewId="0">
      <selection activeCell="G16" sqref="G16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8" style="14" customWidth="1"/>
    <col min="8" max="8" width="12.140625" style="14" customWidth="1"/>
    <col min="9" max="9" width="18.140625" style="14" customWidth="1"/>
    <col min="10" max="1023" width="11.7109375" style="14" customWidth="1"/>
    <col min="1024" max="16384" width="9.140625" style="14"/>
  </cols>
  <sheetData>
    <row r="1" spans="1:12">
      <c r="H1" s="14" t="s">
        <v>212</v>
      </c>
    </row>
    <row r="2" spans="1:12">
      <c r="A2" s="235" t="s">
        <v>0</v>
      </c>
      <c r="B2" s="235"/>
      <c r="C2" s="235"/>
      <c r="D2" s="235"/>
      <c r="E2" s="235"/>
      <c r="F2" s="235"/>
      <c r="G2" s="235"/>
      <c r="H2" s="235"/>
      <c r="I2" s="235"/>
    </row>
    <row r="3" spans="1:12">
      <c r="B3" s="49" t="s">
        <v>209</v>
      </c>
      <c r="C3" s="49"/>
      <c r="D3" s="49"/>
      <c r="E3" s="49"/>
      <c r="F3" s="49"/>
      <c r="G3" s="49"/>
      <c r="H3" s="49"/>
      <c r="I3" s="49"/>
    </row>
    <row r="4" spans="1:12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12">
      <c r="A5" s="1" t="s">
        <v>10</v>
      </c>
      <c r="B5" s="21" t="s">
        <v>10</v>
      </c>
      <c r="C5" s="31" t="s">
        <v>10</v>
      </c>
      <c r="D5" s="28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</row>
    <row r="6" spans="1:12" ht="90">
      <c r="A6" s="2">
        <v>1</v>
      </c>
      <c r="B6" s="62" t="s">
        <v>43</v>
      </c>
      <c r="C6" s="5" t="s">
        <v>33</v>
      </c>
      <c r="D6" s="113">
        <v>5</v>
      </c>
      <c r="E6" s="111"/>
      <c r="F6" s="112">
        <f>D6*E6</f>
        <v>0</v>
      </c>
      <c r="G6" s="113"/>
      <c r="H6" s="21"/>
      <c r="I6" s="21"/>
    </row>
    <row r="7" spans="1:12">
      <c r="A7" s="4" t="s">
        <v>12</v>
      </c>
      <c r="B7" s="242" t="s">
        <v>30</v>
      </c>
      <c r="C7" s="243"/>
      <c r="D7" s="243"/>
      <c r="E7" s="244"/>
      <c r="F7" s="112">
        <f>SUM(F6:F6)</f>
        <v>0</v>
      </c>
      <c r="G7" s="21" t="s">
        <v>12</v>
      </c>
      <c r="H7" s="21" t="s">
        <v>12</v>
      </c>
      <c r="I7" s="21" t="s">
        <v>12</v>
      </c>
      <c r="K7" s="18"/>
      <c r="L7" s="18"/>
    </row>
    <row r="8" spans="1:12">
      <c r="A8" s="13"/>
      <c r="B8" s="87" t="s">
        <v>31</v>
      </c>
      <c r="C8" s="13"/>
      <c r="D8" s="13"/>
      <c r="E8" s="13"/>
      <c r="F8" s="13"/>
      <c r="G8" s="92"/>
      <c r="H8" s="13"/>
      <c r="I8" s="13"/>
      <c r="J8" s="13"/>
      <c r="K8" s="13"/>
    </row>
    <row r="9" spans="1:12">
      <c r="A9" s="19">
        <v>1</v>
      </c>
      <c r="B9" s="241" t="s">
        <v>106</v>
      </c>
      <c r="C9" s="241"/>
      <c r="D9" s="241"/>
      <c r="E9" s="241"/>
      <c r="F9" s="241"/>
      <c r="G9" s="241"/>
      <c r="H9" s="241"/>
      <c r="I9" s="241"/>
      <c r="J9" s="41"/>
      <c r="K9" s="41"/>
    </row>
    <row r="10" spans="1:12">
      <c r="A10" s="13">
        <v>2</v>
      </c>
      <c r="B10" s="245" t="s">
        <v>50</v>
      </c>
      <c r="C10" s="245"/>
      <c r="D10" s="245"/>
      <c r="E10" s="245"/>
      <c r="F10" s="245"/>
      <c r="G10" s="245"/>
      <c r="H10" s="245"/>
      <c r="I10" s="245"/>
    </row>
    <row r="11" spans="1:12">
      <c r="A11" s="13"/>
      <c r="B11" s="58"/>
      <c r="C11" s="58"/>
      <c r="D11" s="58"/>
      <c r="E11" s="58"/>
      <c r="F11" s="58"/>
      <c r="G11" s="58"/>
      <c r="H11" s="58"/>
      <c r="I11" s="58"/>
    </row>
    <row r="12" spans="1:12">
      <c r="A12" s="13"/>
      <c r="B12" s="58"/>
      <c r="C12" s="58"/>
      <c r="D12" s="58"/>
      <c r="E12" s="58"/>
      <c r="F12" s="58"/>
      <c r="G12" s="58"/>
      <c r="H12" s="58"/>
      <c r="I12" s="58"/>
    </row>
    <row r="13" spans="1:12">
      <c r="A13" s="13"/>
      <c r="B13" s="58"/>
      <c r="C13" s="58"/>
      <c r="D13" s="58"/>
      <c r="E13" s="58"/>
      <c r="F13" s="58"/>
      <c r="G13" s="58"/>
      <c r="H13" s="58"/>
      <c r="I13" s="58"/>
    </row>
    <row r="14" spans="1:12">
      <c r="A14" s="13"/>
      <c r="B14" s="58"/>
      <c r="C14" s="58"/>
      <c r="D14" s="58"/>
      <c r="E14" s="58"/>
      <c r="F14" s="58"/>
      <c r="G14" s="58"/>
      <c r="H14" s="58"/>
      <c r="I14" s="58"/>
    </row>
    <row r="15" spans="1:12">
      <c r="A15" s="13"/>
      <c r="B15" s="25"/>
      <c r="C15" s="13"/>
      <c r="D15" s="13"/>
      <c r="E15" s="13"/>
      <c r="F15" s="13"/>
      <c r="G15" s="13"/>
      <c r="H15" s="13"/>
      <c r="I15" s="13"/>
    </row>
    <row r="16" spans="1:12">
      <c r="C16" s="15"/>
      <c r="D16" s="15"/>
      <c r="E16" s="15"/>
      <c r="F16" s="14"/>
      <c r="G16" s="17"/>
      <c r="H16" s="16"/>
      <c r="I16" s="75"/>
    </row>
    <row r="17" spans="2:9">
      <c r="C17" s="15"/>
      <c r="D17" s="15"/>
      <c r="E17" s="15"/>
      <c r="F17" s="14"/>
      <c r="G17" s="17"/>
      <c r="H17" s="16"/>
      <c r="I17" s="75"/>
    </row>
    <row r="18" spans="2:9">
      <c r="B18" s="24"/>
      <c r="D18" s="57"/>
    </row>
  </sheetData>
  <mergeCells count="4">
    <mergeCell ref="B7:E7"/>
    <mergeCell ref="B9:I9"/>
    <mergeCell ref="B10:I10"/>
    <mergeCell ref="A2:I2"/>
  </mergeCells>
  <pageMargins left="0.70866141732283472" right="0.70866141732283472" top="0.74803149606299213" bottom="0.74803149606299213" header="0.31496062992125984" footer="0.31496062992125984"/>
  <pageSetup paperSize="9" scale="71" fitToWidth="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5"/>
  <sheetViews>
    <sheetView view="pageBreakPreview" zoomScale="86" zoomScaleNormal="100" zoomScaleSheetLayoutView="86" workbookViewId="0">
      <selection activeCell="B26" sqref="B26:I26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12" style="14" customWidth="1"/>
    <col min="8" max="8" width="12.140625" style="14" customWidth="1"/>
    <col min="9" max="9" width="18.140625" style="14" customWidth="1"/>
    <col min="10" max="1023" width="11.7109375" style="14" customWidth="1"/>
    <col min="1024" max="16384" width="9.140625" style="14"/>
  </cols>
  <sheetData>
    <row r="1" spans="1:9">
      <c r="H1" s="14" t="s">
        <v>212</v>
      </c>
    </row>
    <row r="2" spans="1:9">
      <c r="B2" s="247" t="s">
        <v>0</v>
      </c>
      <c r="C2" s="247"/>
      <c r="D2" s="247"/>
      <c r="E2" s="247"/>
      <c r="F2" s="247"/>
      <c r="G2" s="247"/>
      <c r="H2" s="247"/>
      <c r="I2" s="247"/>
    </row>
    <row r="3" spans="1:9">
      <c r="B3" s="56" t="s">
        <v>208</v>
      </c>
      <c r="E3" s="14"/>
      <c r="F3" s="14"/>
      <c r="G3" s="18"/>
    </row>
    <row r="4" spans="1:9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9">
      <c r="A5" s="31" t="s">
        <v>10</v>
      </c>
      <c r="B5" s="31" t="s">
        <v>10</v>
      </c>
      <c r="C5" s="31" t="s">
        <v>10</v>
      </c>
      <c r="D5" s="28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</row>
    <row r="6" spans="1:9">
      <c r="A6" s="65">
        <v>1</v>
      </c>
      <c r="B6" s="60" t="s">
        <v>142</v>
      </c>
      <c r="C6" s="61" t="s">
        <v>19</v>
      </c>
      <c r="D6" s="110">
        <v>120</v>
      </c>
      <c r="E6" s="124"/>
      <c r="F6" s="124">
        <f>+E6*D6</f>
        <v>0</v>
      </c>
      <c r="G6" s="121"/>
      <c r="H6" s="66" t="s">
        <v>12</v>
      </c>
      <c r="I6" s="66" t="s">
        <v>12</v>
      </c>
    </row>
    <row r="7" spans="1:9" ht="30">
      <c r="A7" s="67"/>
      <c r="B7" s="32" t="s">
        <v>143</v>
      </c>
      <c r="C7" s="67"/>
      <c r="D7" s="114"/>
      <c r="E7" s="115"/>
      <c r="F7" s="116"/>
      <c r="G7" s="115"/>
      <c r="H7" s="68"/>
      <c r="I7" s="69"/>
    </row>
    <row r="8" spans="1:9">
      <c r="A8" s="70"/>
      <c r="B8" s="32" t="s">
        <v>144</v>
      </c>
      <c r="C8" s="70" t="s">
        <v>33</v>
      </c>
      <c r="D8" s="118">
        <v>120</v>
      </c>
      <c r="E8" s="119"/>
      <c r="F8" s="120"/>
      <c r="G8" s="121"/>
      <c r="H8" s="72"/>
      <c r="I8" s="71"/>
    </row>
    <row r="9" spans="1:9">
      <c r="A9" s="70"/>
      <c r="B9" s="32" t="s">
        <v>145</v>
      </c>
      <c r="C9" s="70" t="s">
        <v>33</v>
      </c>
      <c r="D9" s="118">
        <v>120</v>
      </c>
      <c r="E9" s="119"/>
      <c r="F9" s="122"/>
      <c r="G9" s="121"/>
      <c r="H9" s="72"/>
      <c r="I9" s="71"/>
    </row>
    <row r="10" spans="1:9">
      <c r="A10" s="70"/>
      <c r="B10" s="32" t="s">
        <v>146</v>
      </c>
      <c r="C10" s="70" t="s">
        <v>33</v>
      </c>
      <c r="D10" s="118">
        <v>120</v>
      </c>
      <c r="E10" s="119"/>
      <c r="F10" s="122"/>
      <c r="G10" s="121"/>
      <c r="H10" s="72"/>
      <c r="I10" s="71"/>
    </row>
    <row r="11" spans="1:9">
      <c r="A11" s="70"/>
      <c r="B11" s="32" t="s">
        <v>147</v>
      </c>
      <c r="C11" s="70" t="s">
        <v>33</v>
      </c>
      <c r="D11" s="118">
        <v>120</v>
      </c>
      <c r="E11" s="119"/>
      <c r="F11" s="122"/>
      <c r="G11" s="121"/>
      <c r="H11" s="72"/>
      <c r="I11" s="71"/>
    </row>
    <row r="12" spans="1:9">
      <c r="A12" s="70"/>
      <c r="B12" s="32" t="s">
        <v>148</v>
      </c>
      <c r="C12" s="70" t="s">
        <v>33</v>
      </c>
      <c r="D12" s="118">
        <v>120</v>
      </c>
      <c r="E12" s="119"/>
      <c r="F12" s="122"/>
      <c r="G12" s="121"/>
      <c r="H12" s="72"/>
      <c r="I12" s="71"/>
    </row>
    <row r="13" spans="1:9">
      <c r="A13" s="33"/>
      <c r="B13" s="246" t="s">
        <v>30</v>
      </c>
      <c r="C13" s="246"/>
      <c r="D13" s="246"/>
      <c r="E13" s="246"/>
      <c r="F13" s="116">
        <f>+F6</f>
        <v>0</v>
      </c>
      <c r="G13" s="100" t="s">
        <v>12</v>
      </c>
      <c r="H13" s="22" t="s">
        <v>12</v>
      </c>
      <c r="I13" s="3" t="s">
        <v>12</v>
      </c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56" t="s">
        <v>31</v>
      </c>
      <c r="E15" s="73"/>
      <c r="G15" s="17"/>
    </row>
    <row r="16" spans="1:9">
      <c r="A16" s="15">
        <v>1</v>
      </c>
      <c r="B16" s="56" t="s">
        <v>149</v>
      </c>
      <c r="C16" s="74"/>
      <c r="D16" s="74"/>
      <c r="E16" s="74"/>
      <c r="F16" s="74"/>
      <c r="G16" s="74"/>
      <c r="H16" s="74"/>
      <c r="I16" s="74"/>
    </row>
    <row r="17" spans="1:9">
      <c r="A17" s="15"/>
      <c r="B17" s="40" t="s">
        <v>161</v>
      </c>
      <c r="C17" s="41"/>
      <c r="D17" s="41"/>
      <c r="E17" s="41"/>
      <c r="F17" s="41"/>
      <c r="G17" s="41"/>
      <c r="H17" s="41"/>
      <c r="I17" s="41"/>
    </row>
    <row r="18" spans="1:9">
      <c r="A18" s="15"/>
      <c r="B18" s="40" t="s">
        <v>162</v>
      </c>
      <c r="C18" s="41"/>
      <c r="D18" s="41"/>
      <c r="E18" s="41"/>
      <c r="F18" s="41"/>
      <c r="G18" s="41"/>
      <c r="H18" s="41"/>
      <c r="I18" s="41"/>
    </row>
    <row r="19" spans="1:9" ht="30">
      <c r="A19" s="15"/>
      <c r="B19" s="40" t="s">
        <v>163</v>
      </c>
      <c r="C19" s="15"/>
      <c r="D19" s="15"/>
      <c r="E19" s="15"/>
      <c r="F19" s="15"/>
      <c r="G19" s="15"/>
      <c r="H19" s="15"/>
      <c r="I19" s="15"/>
    </row>
    <row r="20" spans="1:9">
      <c r="A20" s="15"/>
      <c r="B20" s="40" t="s">
        <v>150</v>
      </c>
      <c r="C20" s="15"/>
      <c r="D20" s="15"/>
      <c r="E20" s="15"/>
      <c r="F20" s="15"/>
      <c r="G20" s="15"/>
      <c r="H20" s="15"/>
      <c r="I20" s="15"/>
    </row>
    <row r="21" spans="1:9">
      <c r="A21" s="15"/>
      <c r="B21" s="40" t="s">
        <v>151</v>
      </c>
      <c r="C21" s="15"/>
      <c r="D21" s="15"/>
      <c r="E21" s="15"/>
      <c r="F21" s="15"/>
      <c r="G21" s="15"/>
      <c r="H21" s="15"/>
      <c r="I21" s="15"/>
    </row>
    <row r="22" spans="1:9">
      <c r="A22" s="15"/>
      <c r="B22" s="40" t="s">
        <v>152</v>
      </c>
      <c r="C22" s="15"/>
      <c r="D22" s="15"/>
      <c r="E22" s="15"/>
      <c r="F22" s="15"/>
      <c r="G22" s="15"/>
      <c r="H22" s="15"/>
      <c r="I22" s="15"/>
    </row>
    <row r="23" spans="1:9">
      <c r="A23" s="15"/>
      <c r="B23" s="40" t="s">
        <v>153</v>
      </c>
      <c r="C23" s="15"/>
      <c r="D23" s="15"/>
      <c r="E23" s="15"/>
      <c r="F23" s="15"/>
      <c r="G23" s="15"/>
      <c r="H23" s="15"/>
      <c r="I23" s="15"/>
    </row>
    <row r="24" spans="1:9">
      <c r="B24" s="40" t="s">
        <v>154</v>
      </c>
      <c r="C24" s="15"/>
      <c r="D24" s="15"/>
      <c r="E24" s="15"/>
      <c r="F24" s="15"/>
      <c r="G24" s="15"/>
      <c r="H24" s="16"/>
      <c r="I24" s="75"/>
    </row>
    <row r="25" spans="1:9" ht="18" customHeight="1">
      <c r="A25" s="15">
        <v>2</v>
      </c>
      <c r="B25" s="248" t="s">
        <v>164</v>
      </c>
      <c r="C25" s="248"/>
      <c r="D25" s="248"/>
      <c r="E25" s="248"/>
      <c r="F25" s="248"/>
      <c r="G25" s="248"/>
      <c r="H25" s="248"/>
      <c r="I25" s="248"/>
    </row>
    <row r="26" spans="1:9" ht="30" customHeight="1">
      <c r="A26" s="15">
        <v>3</v>
      </c>
      <c r="B26" s="245" t="s">
        <v>165</v>
      </c>
      <c r="C26" s="245"/>
      <c r="D26" s="245"/>
      <c r="E26" s="245"/>
      <c r="F26" s="245"/>
      <c r="G26" s="245"/>
      <c r="H26" s="245"/>
      <c r="I26" s="245"/>
    </row>
    <row r="27" spans="1:9" ht="30" customHeight="1">
      <c r="A27" s="15">
        <v>4</v>
      </c>
      <c r="B27" s="245" t="s">
        <v>166</v>
      </c>
      <c r="C27" s="245"/>
      <c r="D27" s="245"/>
      <c r="E27" s="245"/>
      <c r="F27" s="245"/>
      <c r="G27" s="245"/>
      <c r="H27" s="245"/>
      <c r="I27" s="245"/>
    </row>
    <row r="28" spans="1:9" ht="32.25" customHeight="1">
      <c r="A28" s="15">
        <v>5</v>
      </c>
      <c r="B28" s="245" t="s">
        <v>167</v>
      </c>
      <c r="C28" s="245"/>
      <c r="D28" s="245"/>
      <c r="E28" s="245"/>
      <c r="F28" s="245"/>
      <c r="G28" s="245"/>
      <c r="H28" s="245"/>
      <c r="I28" s="245"/>
    </row>
    <row r="29" spans="1:9">
      <c r="B29" s="40"/>
      <c r="G29" s="17"/>
    </row>
    <row r="30" spans="1:9">
      <c r="B30" s="63"/>
      <c r="G30" s="17"/>
    </row>
    <row r="31" spans="1:9">
      <c r="B31" s="41"/>
      <c r="G31" s="17"/>
    </row>
    <row r="32" spans="1:9">
      <c r="B32" s="14"/>
      <c r="D32" s="14"/>
      <c r="E32" s="14"/>
      <c r="F32" s="15"/>
      <c r="G32" s="76"/>
    </row>
    <row r="33" spans="2:9">
      <c r="C33" s="15"/>
      <c r="D33" s="15"/>
      <c r="E33" s="15"/>
      <c r="F33" s="14"/>
      <c r="G33" s="17"/>
      <c r="H33" s="16"/>
      <c r="I33" s="75"/>
    </row>
    <row r="34" spans="2:9">
      <c r="C34" s="15"/>
      <c r="D34" s="15"/>
      <c r="E34" s="15"/>
      <c r="F34" s="14"/>
      <c r="G34" s="17"/>
      <c r="H34" s="16"/>
      <c r="I34" s="75"/>
    </row>
    <row r="35" spans="2:9">
      <c r="B35" s="93"/>
      <c r="G35" s="17"/>
    </row>
  </sheetData>
  <mergeCells count="6">
    <mergeCell ref="B26:I26"/>
    <mergeCell ref="B27:I27"/>
    <mergeCell ref="B28:I28"/>
    <mergeCell ref="B13:E13"/>
    <mergeCell ref="B2:I2"/>
    <mergeCell ref="B25:I25"/>
  </mergeCells>
  <pageMargins left="0.70866141732283472" right="0.70866141732283472" top="0.74803149606299213" bottom="0.74803149606299213" header="0.31496062992125984" footer="0.31496062992125984"/>
  <pageSetup paperSize="9" scale="71" fitToWidth="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21"/>
  <sheetViews>
    <sheetView view="pageBreakPreview" zoomScale="80" zoomScaleNormal="100" zoomScaleSheetLayoutView="80" workbookViewId="0">
      <selection activeCell="E8" sqref="E8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12" style="14" customWidth="1"/>
    <col min="8" max="8" width="12.140625" style="14" customWidth="1"/>
    <col min="9" max="9" width="18.140625" style="14" customWidth="1"/>
    <col min="10" max="1023" width="11.7109375" style="14" customWidth="1"/>
    <col min="1024" max="16384" width="9.140625" style="14"/>
  </cols>
  <sheetData>
    <row r="1" spans="1:10">
      <c r="B1" s="94"/>
      <c r="D1" s="35"/>
      <c r="E1" s="35"/>
      <c r="F1" s="14"/>
      <c r="G1" s="18"/>
      <c r="H1" s="14" t="s">
        <v>212</v>
      </c>
    </row>
    <row r="2" spans="1:10" s="93" customFormat="1">
      <c r="A2" s="14"/>
      <c r="B2" s="249" t="s">
        <v>0</v>
      </c>
      <c r="C2" s="249"/>
      <c r="D2" s="249"/>
      <c r="E2" s="249"/>
      <c r="F2" s="249"/>
      <c r="G2" s="249"/>
      <c r="H2" s="249"/>
      <c r="I2" s="249"/>
      <c r="J2" s="14"/>
    </row>
    <row r="3" spans="1:10" s="93" customFormat="1">
      <c r="A3" s="14"/>
      <c r="B3" s="95" t="s">
        <v>207</v>
      </c>
      <c r="C3" s="14"/>
      <c r="D3" s="17"/>
      <c r="E3" s="14"/>
      <c r="F3" s="14"/>
      <c r="G3" s="18"/>
      <c r="H3" s="14"/>
      <c r="I3" s="14"/>
      <c r="J3" s="14"/>
    </row>
    <row r="4" spans="1:10" s="93" customFormat="1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  <c r="J4" s="14"/>
    </row>
    <row r="5" spans="1:10" s="93" customFormat="1">
      <c r="A5" s="31" t="s">
        <v>10</v>
      </c>
      <c r="B5" s="31" t="s">
        <v>10</v>
      </c>
      <c r="C5" s="31" t="s">
        <v>10</v>
      </c>
      <c r="D5" s="28" t="s">
        <v>10</v>
      </c>
      <c r="E5" s="38" t="s">
        <v>32</v>
      </c>
      <c r="F5" s="38" t="s">
        <v>32</v>
      </c>
      <c r="G5" s="38" t="s">
        <v>11</v>
      </c>
      <c r="H5" s="31" t="s">
        <v>10</v>
      </c>
      <c r="I5" s="31" t="s">
        <v>10</v>
      </c>
      <c r="J5" s="14"/>
    </row>
    <row r="6" spans="1:10" s="93" customFormat="1">
      <c r="A6" s="96"/>
      <c r="B6" s="55" t="s">
        <v>140</v>
      </c>
      <c r="C6" s="65"/>
      <c r="D6" s="65"/>
      <c r="E6" s="65"/>
      <c r="F6" s="65"/>
      <c r="G6" s="97"/>
      <c r="H6" s="65"/>
      <c r="I6" s="65"/>
      <c r="J6" s="14"/>
    </row>
    <row r="7" spans="1:10" s="93" customFormat="1" ht="285">
      <c r="A7" s="67"/>
      <c r="B7" s="62" t="s">
        <v>160</v>
      </c>
      <c r="C7" s="67"/>
      <c r="D7" s="67"/>
      <c r="E7" s="67"/>
      <c r="F7" s="67"/>
      <c r="G7" s="91"/>
      <c r="H7" s="67"/>
      <c r="I7" s="67"/>
      <c r="J7" s="14"/>
    </row>
    <row r="8" spans="1:10" s="93" customFormat="1">
      <c r="A8" s="98">
        <v>1</v>
      </c>
      <c r="B8" s="55" t="s">
        <v>141</v>
      </c>
      <c r="C8" s="99" t="s">
        <v>33</v>
      </c>
      <c r="D8" s="123">
        <v>100</v>
      </c>
      <c r="E8" s="115"/>
      <c r="F8" s="116">
        <f>E8*D8</f>
        <v>0</v>
      </c>
      <c r="G8" s="117">
        <v>8</v>
      </c>
      <c r="H8" s="68"/>
      <c r="I8" s="69"/>
      <c r="J8" s="14"/>
    </row>
    <row r="9" spans="1:10" s="93" customFormat="1">
      <c r="A9" s="33"/>
      <c r="B9" s="246" t="s">
        <v>30</v>
      </c>
      <c r="C9" s="246"/>
      <c r="D9" s="246"/>
      <c r="E9" s="246"/>
      <c r="F9" s="116">
        <f>SUM(F7:F8)</f>
        <v>0</v>
      </c>
      <c r="G9" s="100" t="s">
        <v>12</v>
      </c>
      <c r="H9" s="22" t="s">
        <v>12</v>
      </c>
      <c r="I9" s="3" t="s">
        <v>12</v>
      </c>
      <c r="J9" s="14"/>
    </row>
    <row r="10" spans="1:10" s="93" customFormat="1">
      <c r="A10" s="15"/>
      <c r="B10" s="15"/>
      <c r="C10" s="15"/>
      <c r="D10" s="15"/>
      <c r="E10" s="15"/>
      <c r="F10" s="15"/>
      <c r="G10" s="15"/>
      <c r="H10" s="15"/>
      <c r="I10" s="15"/>
      <c r="J10" s="14"/>
    </row>
    <row r="11" spans="1:10" s="93" customFormat="1">
      <c r="A11" s="15"/>
      <c r="B11" s="15"/>
      <c r="C11" s="15"/>
      <c r="D11" s="15"/>
      <c r="E11" s="15"/>
      <c r="F11" s="101"/>
      <c r="G11" s="15"/>
      <c r="H11" s="15"/>
      <c r="I11" s="15"/>
      <c r="J11" s="14"/>
    </row>
    <row r="12" spans="1:10" s="93" customFormat="1">
      <c r="A12" s="15"/>
      <c r="B12" s="102" t="s">
        <v>31</v>
      </c>
      <c r="C12" s="14"/>
      <c r="D12" s="17"/>
      <c r="E12" s="17"/>
      <c r="F12" s="17"/>
      <c r="G12" s="17"/>
      <c r="H12" s="14"/>
      <c r="I12" s="14"/>
      <c r="J12" s="14"/>
    </row>
    <row r="13" spans="1:10">
      <c r="A13" s="15">
        <v>1</v>
      </c>
      <c r="B13" s="40" t="s">
        <v>168</v>
      </c>
      <c r="C13" s="74"/>
      <c r="D13" s="74"/>
      <c r="E13" s="74"/>
      <c r="F13" s="74"/>
      <c r="G13" s="74"/>
      <c r="H13" s="74"/>
      <c r="I13" s="74"/>
    </row>
    <row r="14" spans="1:10" ht="43.5" customHeight="1">
      <c r="A14" s="15">
        <v>2</v>
      </c>
      <c r="B14" s="40" t="s">
        <v>159</v>
      </c>
      <c r="C14" s="41"/>
      <c r="D14" s="41"/>
      <c r="E14" s="41"/>
      <c r="F14" s="41"/>
      <c r="G14" s="41"/>
      <c r="H14" s="41"/>
      <c r="I14" s="41"/>
    </row>
    <row r="15" spans="1:10">
      <c r="A15" s="15"/>
      <c r="B15" s="40"/>
      <c r="C15" s="41"/>
      <c r="D15" s="41"/>
      <c r="E15" s="41"/>
      <c r="F15" s="41"/>
      <c r="G15" s="41"/>
      <c r="H15" s="41"/>
      <c r="I15" s="41"/>
    </row>
    <row r="16" spans="1:10">
      <c r="A16" s="15"/>
      <c r="B16" s="40"/>
      <c r="C16" s="41"/>
      <c r="D16" s="41"/>
      <c r="E16" s="41"/>
      <c r="F16" s="41"/>
      <c r="G16" s="41"/>
      <c r="H16" s="41"/>
      <c r="I16" s="41"/>
    </row>
    <row r="17" spans="1:9">
      <c r="A17" s="15"/>
      <c r="B17" s="40"/>
      <c r="C17" s="41"/>
      <c r="D17" s="41"/>
      <c r="E17" s="41"/>
      <c r="F17" s="41"/>
      <c r="G17" s="41"/>
      <c r="H17" s="41"/>
      <c r="I17" s="41"/>
    </row>
    <row r="18" spans="1:9">
      <c r="A18" s="15"/>
      <c r="B18" s="41"/>
      <c r="C18" s="41"/>
      <c r="D18" s="41"/>
      <c r="E18" s="41"/>
      <c r="F18" s="41"/>
      <c r="G18" s="41"/>
      <c r="H18" s="41"/>
      <c r="I18" s="41"/>
    </row>
    <row r="19" spans="1:9">
      <c r="A19" s="15"/>
      <c r="B19" s="14"/>
      <c r="D19" s="14"/>
      <c r="E19" s="14"/>
      <c r="F19" s="15"/>
      <c r="G19" s="76"/>
      <c r="H19" s="41"/>
      <c r="I19" s="41"/>
    </row>
    <row r="20" spans="1:9">
      <c r="A20" s="15"/>
      <c r="C20" s="15"/>
      <c r="D20" s="15"/>
      <c r="E20" s="15"/>
      <c r="F20" s="14"/>
      <c r="G20" s="17"/>
      <c r="H20" s="16"/>
      <c r="I20" s="75"/>
    </row>
    <row r="21" spans="1:9">
      <c r="A21" s="15"/>
      <c r="C21" s="15"/>
      <c r="D21" s="15"/>
      <c r="E21" s="15"/>
      <c r="F21" s="14"/>
      <c r="G21" s="17"/>
      <c r="H21" s="16"/>
      <c r="I21" s="75"/>
    </row>
  </sheetData>
  <mergeCells count="2">
    <mergeCell ref="B9:E9"/>
    <mergeCell ref="B2:I2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21"/>
  <sheetViews>
    <sheetView view="pageBreakPreview" zoomScaleNormal="100" zoomScaleSheetLayoutView="100" workbookViewId="0">
      <selection activeCell="F15" sqref="F15:F17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12" style="14" customWidth="1"/>
    <col min="8" max="8" width="13.7109375" style="14" customWidth="1"/>
    <col min="9" max="9" width="12" style="14" customWidth="1"/>
    <col min="10" max="10" width="18.140625" style="14" customWidth="1"/>
    <col min="11" max="1024" width="11.7109375" style="14" customWidth="1"/>
    <col min="1025" max="16384" width="9.140625" style="14"/>
  </cols>
  <sheetData>
    <row r="1" spans="1:10">
      <c r="H1" s="14" t="s">
        <v>212</v>
      </c>
    </row>
    <row r="2" spans="1:10">
      <c r="B2" s="249" t="s">
        <v>0</v>
      </c>
      <c r="C2" s="249"/>
      <c r="D2" s="249"/>
      <c r="E2" s="249"/>
      <c r="F2" s="249"/>
      <c r="G2" s="249"/>
      <c r="H2" s="249"/>
      <c r="I2" s="249"/>
    </row>
    <row r="3" spans="1:10">
      <c r="A3" s="251" t="s">
        <v>202</v>
      </c>
      <c r="B3" s="251"/>
      <c r="C3" s="251"/>
      <c r="D3" s="251"/>
      <c r="E3" s="251"/>
      <c r="F3" s="251"/>
      <c r="G3" s="251"/>
      <c r="H3" s="251"/>
      <c r="I3" s="251"/>
    </row>
    <row r="4" spans="1:10" ht="38.25">
      <c r="A4" s="207" t="s">
        <v>1</v>
      </c>
      <c r="B4" s="208" t="s">
        <v>2</v>
      </c>
      <c r="C4" s="209" t="s">
        <v>3</v>
      </c>
      <c r="D4" s="209" t="s">
        <v>4</v>
      </c>
      <c r="E4" s="210" t="s">
        <v>5</v>
      </c>
      <c r="F4" s="210" t="s">
        <v>6</v>
      </c>
      <c r="G4" s="210" t="s">
        <v>213</v>
      </c>
      <c r="H4" s="210" t="s">
        <v>8</v>
      </c>
      <c r="I4" s="210" t="s">
        <v>9</v>
      </c>
    </row>
    <row r="5" spans="1:10" ht="63.75">
      <c r="A5" s="172">
        <v>1</v>
      </c>
      <c r="B5" s="173" t="s">
        <v>200</v>
      </c>
      <c r="C5" s="174" t="s">
        <v>13</v>
      </c>
      <c r="D5" s="175">
        <v>4</v>
      </c>
      <c r="E5" s="176"/>
      <c r="F5" s="177">
        <f>D5*E5</f>
        <v>0</v>
      </c>
      <c r="G5" s="178"/>
      <c r="H5" s="179"/>
      <c r="I5" s="179"/>
    </row>
    <row r="6" spans="1:10" ht="64.5">
      <c r="A6" s="180">
        <v>2</v>
      </c>
      <c r="B6" s="181" t="s">
        <v>201</v>
      </c>
      <c r="C6" s="174" t="s">
        <v>13</v>
      </c>
      <c r="D6" s="175">
        <v>10</v>
      </c>
      <c r="E6" s="182"/>
      <c r="F6" s="177">
        <f>D6*E6</f>
        <v>0</v>
      </c>
      <c r="G6" s="178"/>
      <c r="H6" s="179"/>
      <c r="I6" s="179"/>
    </row>
    <row r="7" spans="1:10">
      <c r="A7" s="183"/>
      <c r="B7" s="184" t="s">
        <v>174</v>
      </c>
      <c r="C7" s="179" t="s">
        <v>12</v>
      </c>
      <c r="D7" s="185" t="s">
        <v>12</v>
      </c>
      <c r="E7" s="186"/>
      <c r="F7" s="177">
        <f>SUM(F5:F6)</f>
        <v>0</v>
      </c>
      <c r="G7" s="178" t="s">
        <v>12</v>
      </c>
      <c r="H7" s="187" t="s">
        <v>12</v>
      </c>
      <c r="I7" s="187" t="s">
        <v>12</v>
      </c>
    </row>
    <row r="8" spans="1:10">
      <c r="A8" s="189"/>
      <c r="B8" s="190"/>
      <c r="C8" s="191"/>
      <c r="D8" s="191"/>
      <c r="E8" s="191"/>
      <c r="F8" s="215"/>
      <c r="G8" s="188"/>
      <c r="H8" s="188"/>
      <c r="I8" s="188"/>
    </row>
    <row r="9" spans="1:10">
      <c r="A9" s="250" t="s">
        <v>216</v>
      </c>
      <c r="B9" s="250"/>
      <c r="C9" s="250"/>
      <c r="D9" s="250"/>
      <c r="E9" s="250"/>
      <c r="F9" s="250"/>
      <c r="G9" s="250"/>
      <c r="H9" s="250"/>
      <c r="I9" s="250"/>
    </row>
    <row r="10" spans="1:10">
      <c r="A10" s="250"/>
      <c r="B10" s="250"/>
      <c r="C10" s="250"/>
      <c r="D10" s="250"/>
      <c r="E10" s="250"/>
      <c r="F10" s="250"/>
      <c r="G10" s="250"/>
      <c r="H10" s="250"/>
      <c r="I10" s="250"/>
    </row>
    <row r="11" spans="1:10">
      <c r="A11" s="250"/>
      <c r="B11" s="250"/>
      <c r="C11" s="250"/>
      <c r="D11" s="250"/>
      <c r="E11" s="250"/>
      <c r="F11" s="250"/>
      <c r="G11" s="250"/>
      <c r="H11" s="250"/>
      <c r="I11" s="250"/>
    </row>
    <row r="12" spans="1:10">
      <c r="A12" s="250"/>
      <c r="B12" s="250"/>
      <c r="C12" s="250"/>
      <c r="D12" s="250"/>
      <c r="E12" s="250"/>
      <c r="F12" s="250"/>
      <c r="G12" s="250"/>
      <c r="H12" s="250"/>
      <c r="I12" s="250"/>
    </row>
    <row r="13" spans="1:10">
      <c r="B13" s="14"/>
      <c r="D13" s="14"/>
      <c r="E13" s="14"/>
      <c r="F13" s="14"/>
      <c r="J13" s="74"/>
    </row>
    <row r="14" spans="1:10">
      <c r="A14" s="192"/>
      <c r="B14" s="193"/>
      <c r="C14" s="194"/>
      <c r="D14" s="195"/>
      <c r="E14" s="196"/>
      <c r="F14" s="193"/>
      <c r="G14" s="193"/>
      <c r="H14" s="193"/>
      <c r="I14" s="193"/>
      <c r="J14" s="41"/>
    </row>
    <row r="15" spans="1:10">
      <c r="A15" s="192"/>
      <c r="B15" s="193"/>
      <c r="C15" s="194"/>
      <c r="D15" s="195"/>
      <c r="E15" s="196"/>
      <c r="F15" s="193"/>
      <c r="G15" s="193"/>
      <c r="H15" s="193"/>
      <c r="I15" s="193"/>
      <c r="J15" s="41"/>
    </row>
    <row r="16" spans="1:10">
      <c r="A16" s="192"/>
      <c r="B16" s="193"/>
      <c r="C16" s="194"/>
      <c r="D16" s="195"/>
      <c r="E16" s="196"/>
      <c r="F16" s="193"/>
      <c r="G16" s="193"/>
      <c r="H16" s="193"/>
      <c r="I16" s="193"/>
      <c r="J16" s="41"/>
    </row>
    <row r="17" spans="1:10">
      <c r="A17" s="192"/>
      <c r="B17" s="193"/>
      <c r="C17" s="194"/>
      <c r="D17" s="195"/>
      <c r="E17" s="196"/>
      <c r="F17" s="193"/>
      <c r="G17" s="193"/>
      <c r="H17" s="193"/>
      <c r="I17" s="193"/>
      <c r="J17" s="41"/>
    </row>
    <row r="18" spans="1:10">
      <c r="A18" s="188"/>
      <c r="B18" s="188"/>
      <c r="C18" s="188"/>
      <c r="D18" s="188"/>
      <c r="E18" s="188"/>
      <c r="F18" s="188"/>
      <c r="G18" s="188"/>
      <c r="H18" s="188"/>
      <c r="I18" s="188"/>
      <c r="J18" s="41"/>
    </row>
    <row r="19" spans="1:10">
      <c r="A19" s="15"/>
      <c r="B19" s="14"/>
      <c r="D19" s="14"/>
      <c r="E19" s="14"/>
      <c r="F19" s="15"/>
      <c r="G19" s="76"/>
      <c r="H19" s="41"/>
      <c r="I19" s="41"/>
      <c r="J19" s="41"/>
    </row>
    <row r="20" spans="1:10">
      <c r="A20" s="15"/>
      <c r="C20" s="15"/>
      <c r="D20" s="15"/>
      <c r="E20" s="15"/>
      <c r="F20" s="14"/>
      <c r="G20" s="17"/>
      <c r="H20" s="15"/>
      <c r="I20" s="15"/>
      <c r="J20" s="75"/>
    </row>
    <row r="21" spans="1:10">
      <c r="A21" s="15"/>
      <c r="C21" s="15"/>
      <c r="D21" s="15"/>
      <c r="E21" s="15"/>
      <c r="F21" s="14"/>
      <c r="G21" s="17"/>
      <c r="H21" s="15"/>
      <c r="I21" s="15"/>
      <c r="J21" s="75"/>
    </row>
  </sheetData>
  <mergeCells count="6">
    <mergeCell ref="A12:I12"/>
    <mergeCell ref="B2:I2"/>
    <mergeCell ref="A9:I9"/>
    <mergeCell ref="A3:I3"/>
    <mergeCell ref="A10:I10"/>
    <mergeCell ref="A11:I11"/>
  </mergeCells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8"/>
  <sheetViews>
    <sheetView view="pageBreakPreview" zoomScale="60" zoomScaleNormal="100" workbookViewId="0">
      <selection activeCell="G21" sqref="G21"/>
    </sheetView>
  </sheetViews>
  <sheetFormatPr defaultRowHeight="15"/>
  <cols>
    <col min="1" max="1" width="3.28515625" style="14" bestFit="1" customWidth="1"/>
    <col min="2" max="2" width="92" style="23" customWidth="1"/>
    <col min="3" max="3" width="9.42578125" style="14" customWidth="1"/>
    <col min="4" max="4" width="11.85546875" style="17" customWidth="1"/>
    <col min="5" max="5" width="13.85546875" style="17" customWidth="1"/>
    <col min="6" max="6" width="15" style="17" customWidth="1"/>
    <col min="7" max="7" width="12" style="14" customWidth="1"/>
    <col min="8" max="8" width="12.140625" style="14" customWidth="1"/>
    <col min="9" max="9" width="18.140625" style="14" customWidth="1"/>
    <col min="10" max="1022" width="11.7109375" style="14" customWidth="1"/>
    <col min="1023" max="16384" width="9.140625" style="14"/>
  </cols>
  <sheetData>
    <row r="1" spans="1:9">
      <c r="H1" s="14" t="s">
        <v>212</v>
      </c>
    </row>
    <row r="3" spans="1:9">
      <c r="B3" s="249" t="s">
        <v>0</v>
      </c>
      <c r="C3" s="249"/>
      <c r="D3" s="249"/>
      <c r="E3" s="249"/>
      <c r="F3" s="249"/>
      <c r="G3" s="249"/>
      <c r="H3" s="249"/>
      <c r="I3" s="249"/>
    </row>
    <row r="4" spans="1:9">
      <c r="A4" s="251" t="s">
        <v>206</v>
      </c>
      <c r="B4" s="251"/>
      <c r="C4" s="251"/>
      <c r="D4" s="251"/>
      <c r="E4" s="251"/>
      <c r="F4" s="251"/>
      <c r="G4" s="251"/>
      <c r="H4" s="251"/>
      <c r="I4" s="251"/>
    </row>
    <row r="5" spans="1:9" ht="38.25">
      <c r="A5" s="207" t="s">
        <v>1</v>
      </c>
      <c r="B5" s="208" t="s">
        <v>2</v>
      </c>
      <c r="C5" s="209" t="s">
        <v>3</v>
      </c>
      <c r="D5" s="209" t="s">
        <v>4</v>
      </c>
      <c r="E5" s="210" t="s">
        <v>5</v>
      </c>
      <c r="F5" s="210" t="s">
        <v>6</v>
      </c>
      <c r="G5" s="210" t="s">
        <v>213</v>
      </c>
      <c r="H5" s="210" t="s">
        <v>8</v>
      </c>
      <c r="I5" s="210" t="s">
        <v>9</v>
      </c>
    </row>
    <row r="6" spans="1:9" ht="43.5" customHeight="1">
      <c r="A6" s="172">
        <v>1</v>
      </c>
      <c r="B6" s="217" t="s">
        <v>211</v>
      </c>
      <c r="C6" s="218" t="s">
        <v>33</v>
      </c>
      <c r="D6" s="219">
        <v>14</v>
      </c>
      <c r="E6" s="198"/>
      <c r="F6" s="220">
        <f>D6*E6</f>
        <v>0</v>
      </c>
      <c r="G6" s="197"/>
      <c r="H6" s="221"/>
      <c r="I6" s="221"/>
    </row>
    <row r="7" spans="1:9">
      <c r="A7" s="216"/>
      <c r="B7" s="222" t="s">
        <v>30</v>
      </c>
      <c r="C7" s="223" t="s">
        <v>12</v>
      </c>
      <c r="D7" s="224" t="s">
        <v>12</v>
      </c>
      <c r="E7" s="225"/>
      <c r="F7" s="226">
        <f>+F6</f>
        <v>0</v>
      </c>
      <c r="G7" s="227" t="s">
        <v>12</v>
      </c>
      <c r="H7" s="228" t="s">
        <v>12</v>
      </c>
      <c r="I7" s="228" t="s">
        <v>12</v>
      </c>
    </row>
    <row r="8" spans="1:9">
      <c r="A8" s="189"/>
      <c r="B8" s="190"/>
      <c r="C8" s="191"/>
      <c r="D8" s="191"/>
      <c r="E8" s="191"/>
      <c r="F8" s="191"/>
      <c r="G8" s="188"/>
      <c r="H8" s="188"/>
      <c r="I8" s="188"/>
    </row>
  </sheetData>
  <mergeCells count="2">
    <mergeCell ref="A4:I4"/>
    <mergeCell ref="B3:I3"/>
  </mergeCells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6:E16"/>
  <sheetViews>
    <sheetView zoomScaleNormal="100" workbookViewId="0">
      <selection activeCell="H9" sqref="H9"/>
    </sheetView>
  </sheetViews>
  <sheetFormatPr defaultRowHeight="12.75"/>
  <cols>
    <col min="2" max="2" width="10.5703125" bestFit="1" customWidth="1"/>
    <col min="3" max="3" width="11.7109375" bestFit="1" customWidth="1"/>
    <col min="5" max="5" width="13.42578125" customWidth="1"/>
  </cols>
  <sheetData>
    <row r="6" spans="2:5">
      <c r="B6" s="126"/>
      <c r="C6" s="199"/>
      <c r="E6" s="126"/>
    </row>
    <row r="7" spans="2:5">
      <c r="B7" s="126"/>
      <c r="C7" s="199"/>
      <c r="E7" s="126"/>
    </row>
    <row r="8" spans="2:5">
      <c r="B8" s="126"/>
      <c r="C8" s="199"/>
      <c r="E8" s="126"/>
    </row>
    <row r="9" spans="2:5">
      <c r="B9" s="126"/>
      <c r="C9" s="199"/>
      <c r="E9" s="126"/>
    </row>
    <row r="10" spans="2:5">
      <c r="B10" s="199"/>
      <c r="C10" s="199"/>
    </row>
    <row r="11" spans="2:5">
      <c r="B11" s="126"/>
      <c r="C11" s="199"/>
      <c r="E11" s="126"/>
    </row>
    <row r="12" spans="2:5">
      <c r="B12" s="126"/>
      <c r="C12" s="199"/>
      <c r="E12" s="126"/>
    </row>
    <row r="13" spans="2:5">
      <c r="B13" s="126"/>
      <c r="C13" s="199"/>
      <c r="E13" s="126"/>
    </row>
    <row r="14" spans="2:5">
      <c r="B14" s="126"/>
      <c r="C14" s="199"/>
      <c r="E14" s="126"/>
    </row>
    <row r="15" spans="2:5">
      <c r="B15" s="126"/>
      <c r="E15" s="126"/>
    </row>
    <row r="16" spans="2:5">
      <c r="B16" s="126"/>
      <c r="C16" s="199"/>
      <c r="E16" s="126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123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7</vt:i4>
      </vt:variant>
    </vt:vector>
  </HeadingPairs>
  <TitlesOfParts>
    <vt:vector size="18" baseType="lpstr">
      <vt:lpstr>Część 1</vt:lpstr>
      <vt:lpstr>Część 2</vt:lpstr>
      <vt:lpstr>Część 3</vt:lpstr>
      <vt:lpstr>Część 4</vt:lpstr>
      <vt:lpstr>Część 5</vt:lpstr>
      <vt:lpstr>Część 6</vt:lpstr>
      <vt:lpstr>Część 7</vt:lpstr>
      <vt:lpstr>Część 8</vt:lpstr>
      <vt:lpstr>Część 9</vt:lpstr>
      <vt:lpstr>Arkusz1</vt:lpstr>
      <vt:lpstr>Arkusz3</vt:lpstr>
      <vt:lpstr>'Część 1'!Obszar_wydruku</vt:lpstr>
      <vt:lpstr>'Część 8'!Obszar_wydruku</vt:lpstr>
      <vt:lpstr>'Część 1'!Print_Area_0</vt:lpstr>
      <vt:lpstr>'Część 1'!Print_Area_0_0</vt:lpstr>
      <vt:lpstr>'Część 1'!Tytuły_wydruku</vt:lpstr>
      <vt:lpstr>'Część 2'!Tytuły_wydruku</vt:lpstr>
      <vt:lpstr>'Część 4'!Tytuły_wydruku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wuzdzilo</dc:creator>
  <cp:lastModifiedBy>wuzdzilo</cp:lastModifiedBy>
  <cp:revision>32</cp:revision>
  <cp:lastPrinted>2022-06-01T07:41:47Z</cp:lastPrinted>
  <dcterms:created xsi:type="dcterms:W3CDTF">2016-03-03T20:52:41Z</dcterms:created>
  <dcterms:modified xsi:type="dcterms:W3CDTF">2022-06-02T07:53:55Z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