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300"/>
  </bookViews>
  <sheets>
    <sheet name="MONITORING_POŻAROWY_2020" sheetId="8" r:id="rId1"/>
  </sheets>
  <definedNames>
    <definedName name="_xlnm.Print_Area" localSheetId="0">MONITORING_POŻAROWY_2020!$A$2:$L$30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8"/>
  <c r="I20"/>
  <c r="I19"/>
  <c r="I18"/>
  <c r="I17"/>
  <c r="I16"/>
  <c r="I15"/>
  <c r="I14"/>
  <c r="I13"/>
  <c r="I12"/>
  <c r="I11"/>
  <c r="I10"/>
  <c r="K21"/>
  <c r="K20"/>
  <c r="K19"/>
  <c r="K18"/>
  <c r="K17"/>
  <c r="K16"/>
  <c r="K15"/>
  <c r="K14"/>
  <c r="K13"/>
  <c r="K12"/>
  <c r="K11"/>
  <c r="B11"/>
  <c r="B12" s="1"/>
  <c r="B13" s="1"/>
  <c r="B14" s="1"/>
  <c r="B15" s="1"/>
  <c r="B16" s="1"/>
  <c r="B17" s="1"/>
  <c r="B18" s="1"/>
  <c r="B19" s="1"/>
  <c r="B20" s="1"/>
  <c r="B21" s="1"/>
  <c r="B22" s="1"/>
  <c r="K10"/>
  <c r="L10" l="1"/>
  <c r="L14"/>
  <c r="L18"/>
  <c r="L19"/>
  <c r="L15"/>
  <c r="L11"/>
  <c r="L12"/>
  <c r="L20"/>
  <c r="L13"/>
  <c r="L21"/>
  <c r="B23"/>
  <c r="B24" s="1"/>
  <c r="B25" s="1"/>
  <c r="L17"/>
  <c r="L16"/>
  <c r="L22"/>
  <c r="L24"/>
  <c r="L25" l="1"/>
</calcChain>
</file>

<file path=xl/sharedStrings.xml><?xml version="1.0" encoding="utf-8"?>
<sst xmlns="http://schemas.openxmlformats.org/spreadsheetml/2006/main" count="66" uniqueCount="54">
  <si>
    <t>Lp.</t>
  </si>
  <si>
    <t>Budynek</t>
  </si>
  <si>
    <t>Koszty</t>
  </si>
  <si>
    <t>Adres</t>
  </si>
  <si>
    <t>[1]</t>
  </si>
  <si>
    <t>[2]</t>
  </si>
  <si>
    <t>[3]</t>
  </si>
  <si>
    <t>[4]</t>
  </si>
  <si>
    <t>[5]</t>
  </si>
  <si>
    <t>[6]</t>
  </si>
  <si>
    <t>[7]</t>
  </si>
  <si>
    <t>[8]</t>
  </si>
  <si>
    <t>[9]</t>
  </si>
  <si>
    <t>[10]</t>
  </si>
  <si>
    <t>[11]</t>
  </si>
  <si>
    <t>K.U.P.O.</t>
  </si>
  <si>
    <t>Budynek H i K</t>
  </si>
  <si>
    <t xml:space="preserve">35-959 Rzeszów,
Al.Powstańców W-wy 6 </t>
  </si>
  <si>
    <t xml:space="preserve">Budynek L 
(kompleks L27 - L32) </t>
  </si>
  <si>
    <t>35-959 Rzeszów,
Al. Powstańców W-wy 8</t>
  </si>
  <si>
    <t>Budynek O (Stołówka)</t>
  </si>
  <si>
    <t xml:space="preserve">35-082 Rzeszów,
ul. Akademicka 8 </t>
  </si>
  <si>
    <t xml:space="preserve">35-959 Rzeszów,
ul. Poznańska 2 </t>
  </si>
  <si>
    <t xml:space="preserve">Budynek V </t>
  </si>
  <si>
    <t xml:space="preserve">35-959 Rzeszów,
ul. Powstańców W-wy 12 </t>
  </si>
  <si>
    <t>Budynek DS. "Promień"</t>
  </si>
  <si>
    <t>35-084 Rzeszów,
ul. Akademicka 1</t>
  </si>
  <si>
    <t>Budynek DS. "Nestor"</t>
  </si>
  <si>
    <t>35-084 Rzeszów,
ul. Akademicka 3</t>
  </si>
  <si>
    <t>Budynek DS. "Akapit"</t>
  </si>
  <si>
    <t>35-084 Rzeszów,
ul. Akademicka 4</t>
  </si>
  <si>
    <t>Budynek DS. "Pingwin"</t>
  </si>
  <si>
    <t>35-084 Rzeszów,
ul. Akademicka 5</t>
  </si>
  <si>
    <t>Budynek DS. "Ikar"</t>
  </si>
  <si>
    <t>35-084 Rzeszów,
ul. Akademicka 6</t>
  </si>
  <si>
    <t>Budynek DS. "Alchemik"</t>
  </si>
  <si>
    <t>35-084 Rzeszów,
ul. Poznańska 2b</t>
  </si>
  <si>
    <t>Stawka 
podatku
VAT</t>
  </si>
  <si>
    <t>Budynek F</t>
  </si>
  <si>
    <t xml:space="preserve">Budynek PII </t>
  </si>
  <si>
    <t>35-959 Rzeszów,
ul. M.C.Skłodowskiej 8\1</t>
  </si>
  <si>
    <t>CENA BRUTTO ZA PRZYJAZD JEDNEGO ZASTĘPU PSP (SPOWODOWANY FAŁSZYWYM ALARMEM)</t>
  </si>
  <si>
    <t>Przewidywana ilosć zadysponowanych wozów PSP spowodowana fałszywymi alarmami</t>
  </si>
  <si>
    <t>Razem koszt 
monitorowania i obsługi fałszywych alarmów dla obiektu
w okresie obowiązywania umowy
 brutto zł</t>
  </si>
  <si>
    <t>Koszty związane z fałszywymi alarmami 
brutto zł</t>
  </si>
  <si>
    <t>Wszelkie koszty związane z montażem i użytkowaniem urządzenia należy wkalkulować w cenę usługi.</t>
  </si>
  <si>
    <t>Koszt 
jednostkowy miesięczny 
usługi 
monitoringu pożarowego 
netto zł</t>
  </si>
  <si>
    <t>Ilość usług monitoringu
w okresie obowiązywania umowy</t>
  </si>
  <si>
    <t>Łączny koszt usługi monitoringu pożarowego
w okresie obowiązywania umowy 
brutto zł</t>
  </si>
  <si>
    <t>ŁĄCZNA CENA BRUTTO ZA PRZYJAZDY JEDNOSTEK PSP SPOWODOWANE FAŁSZYWYMI ALARMAMI (SUMA KOLUMNY 10)</t>
  </si>
  <si>
    <t>KOSZTY MONITORINGU POŻAROWEGO SYSTEMÓW SSP PRz - 36 miesięcy</t>
  </si>
  <si>
    <t>ŁĄCZNA WARTOŚĆ BRUTTO ZA ŚWIADCZENIE USŁUGI MONITORINGU ORAZ OKRESOWYCH PRZEGLĄDÓW (SUMA KOLUMNY 8)</t>
  </si>
  <si>
    <t>Łączna cena ofertowa za wykonanie całego zadania w okresie obowiązywania umowy (suma pozycji 13 i 15)</t>
  </si>
  <si>
    <t xml:space="preserve">W związku z mogącymi się zdarzyć przypadkami fałszywych alarmów, które spowodują przesłanie sygnału "ALARM POŻAROWY" do stacji odbiorczej sygnałów pożarowych w Stanowisku Kierowania KM PSP w Rzeszowie oraz koniecznością traktowania go przez PSP jak zgłoszenia o pożarze co skutkować będzie zadysponowaniem sił i środków ratowniczych zgodnie z procedurą dysponowania, ustala się, że koszty wyjazdów zastępów PSP do alarmów fałszywych ponoszone będą przez strony zgodnie z zapisami w umowach. Jednostkowy koszt zadysponowania jednego zastępu gaśniczego określony będzie wg cennika KM PSP w Rzeszowie.
Maksymalna kwota przeznaczona na pokrycie kosztów związanych z fałszywymi alarmami (przyjazd zadysponowanych zastępów ratowniczo-gaśniczych PSP) w czasie trwania umowy nie może przekroczyć kwot z kolumny [10]. Wykonawcy nie przysługują żadne roszczenia w stosunku do Zamawiającego w przypadku gdy ilość wymienionych przyjazdów będzie niższa od maksymalnej. </t>
  </si>
</sst>
</file>

<file path=xl/styles.xml><?xml version="1.0" encoding="utf-8"?>
<styleSheet xmlns="http://schemas.openxmlformats.org/spreadsheetml/2006/main">
  <numFmts count="2">
    <numFmt numFmtId="8" formatCode="#,##0.00\ &quot;zł&quot;;[Red]\-#,##0.00\ &quot;zł&quot;"/>
    <numFmt numFmtId="164" formatCode="#,##0.00\ &quot;zł&quot;"/>
  </numFmts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8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164" fontId="0" fillId="0" borderId="0" xfId="0" applyNumberFormat="1"/>
    <xf numFmtId="0" fontId="0" fillId="0" borderId="0" xfId="0" applyFont="1"/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9" fontId="2" fillId="0" borderId="0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164" fontId="7" fillId="0" borderId="23" xfId="0" applyNumberFormat="1" applyFont="1" applyBorder="1"/>
    <xf numFmtId="8" fontId="7" fillId="0" borderId="22" xfId="0" applyNumberFormat="1" applyFont="1" applyBorder="1"/>
    <xf numFmtId="8" fontId="0" fillId="0" borderId="0" xfId="0" applyNumberFormat="1"/>
    <xf numFmtId="0" fontId="4" fillId="2" borderId="25" xfId="0" applyFont="1" applyFill="1" applyBorder="1" applyAlignment="1">
      <alignment vertical="center" wrapText="1"/>
    </xf>
    <xf numFmtId="0" fontId="2" fillId="2" borderId="26" xfId="0" applyFont="1" applyFill="1" applyBorder="1" applyAlignment="1">
      <alignment vertical="center" wrapText="1"/>
    </xf>
    <xf numFmtId="0" fontId="4" fillId="2" borderId="26" xfId="0" applyFont="1" applyFill="1" applyBorder="1" applyAlignment="1">
      <alignment vertical="center" wrapText="1"/>
    </xf>
    <xf numFmtId="0" fontId="4" fillId="2" borderId="26" xfId="0" applyFont="1" applyFill="1" applyBorder="1" applyAlignment="1">
      <alignment horizontal="center" vertical="center" wrapText="1"/>
    </xf>
    <xf numFmtId="10" fontId="0" fillId="2" borderId="26" xfId="0" applyNumberFormat="1" applyFont="1" applyFill="1" applyBorder="1"/>
    <xf numFmtId="164" fontId="0" fillId="2" borderId="26" xfId="0" applyNumberFormat="1" applyFont="1" applyFill="1" applyBorder="1"/>
    <xf numFmtId="164" fontId="1" fillId="2" borderId="20" xfId="0" applyNumberFormat="1" applyFont="1" applyFill="1" applyBorder="1"/>
    <xf numFmtId="0" fontId="4" fillId="2" borderId="24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10" fontId="0" fillId="2" borderId="7" xfId="0" applyNumberFormat="1" applyFont="1" applyFill="1" applyBorder="1"/>
    <xf numFmtId="0" fontId="0" fillId="2" borderId="26" xfId="0" applyNumberFormat="1" applyFont="1" applyFill="1" applyBorder="1" applyAlignment="1">
      <alignment horizontal="center"/>
    </xf>
    <xf numFmtId="0" fontId="0" fillId="2" borderId="7" xfId="0" applyNumberFormat="1" applyFont="1" applyFill="1" applyBorder="1" applyAlignment="1">
      <alignment horizontal="center"/>
    </xf>
    <xf numFmtId="0" fontId="4" fillId="3" borderId="3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3" borderId="3" xfId="0" applyNumberFormat="1" applyFont="1" applyFill="1" applyBorder="1" applyAlignment="1">
      <alignment horizontal="center"/>
    </xf>
    <xf numFmtId="164" fontId="0" fillId="3" borderId="3" xfId="0" applyNumberFormat="1" applyFont="1" applyFill="1" applyBorder="1"/>
    <xf numFmtId="10" fontId="0" fillId="3" borderId="3" xfId="0" applyNumberFormat="1" applyFont="1" applyFill="1" applyBorder="1"/>
    <xf numFmtId="164" fontId="1" fillId="3" borderId="20" xfId="0" applyNumberFormat="1" applyFont="1" applyFill="1" applyBorder="1"/>
    <xf numFmtId="0" fontId="4" fillId="3" borderId="28" xfId="0" applyFont="1" applyFill="1" applyBorder="1" applyAlignment="1">
      <alignment vertical="center" wrapText="1"/>
    </xf>
    <xf numFmtId="0" fontId="2" fillId="3" borderId="29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0" fillId="3" borderId="29" xfId="0" applyNumberFormat="1" applyFont="1" applyFill="1" applyBorder="1" applyAlignment="1">
      <alignment horizontal="center"/>
    </xf>
    <xf numFmtId="10" fontId="0" fillId="3" borderId="29" xfId="0" applyNumberFormat="1" applyFont="1" applyFill="1" applyBorder="1"/>
    <xf numFmtId="0" fontId="4" fillId="3" borderId="24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0" fillId="3" borderId="7" xfId="0" applyNumberFormat="1" applyFont="1" applyFill="1" applyBorder="1" applyAlignment="1">
      <alignment horizontal="center"/>
    </xf>
    <xf numFmtId="10" fontId="0" fillId="3" borderId="7" xfId="0" applyNumberFormat="1" applyFont="1" applyFill="1" applyBorder="1"/>
    <xf numFmtId="0" fontId="4" fillId="3" borderId="25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vertical="center" wrapText="1"/>
    </xf>
    <xf numFmtId="0" fontId="4" fillId="3" borderId="26" xfId="0" applyFont="1" applyFill="1" applyBorder="1" applyAlignment="1">
      <alignment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0" fillId="3" borderId="26" xfId="0" applyNumberFormat="1" applyFont="1" applyFill="1" applyBorder="1" applyAlignment="1">
      <alignment horizontal="center"/>
    </xf>
    <xf numFmtId="10" fontId="0" fillId="3" borderId="26" xfId="0" applyNumberFormat="1" applyFont="1" applyFill="1" applyBorder="1"/>
    <xf numFmtId="164" fontId="0" fillId="3" borderId="31" xfId="0" applyNumberFormat="1" applyFont="1" applyFill="1" applyBorder="1"/>
    <xf numFmtId="164" fontId="0" fillId="2" borderId="27" xfId="0" applyNumberFormat="1" applyFont="1" applyFill="1" applyBorder="1"/>
    <xf numFmtId="164" fontId="0" fillId="3" borderId="27" xfId="0" applyNumberFormat="1" applyFont="1" applyFill="1" applyBorder="1"/>
    <xf numFmtId="164" fontId="0" fillId="2" borderId="21" xfId="0" applyNumberFormat="1" applyFont="1" applyFill="1" applyBorder="1"/>
    <xf numFmtId="0" fontId="0" fillId="3" borderId="31" xfId="0" applyNumberFormat="1" applyFont="1" applyFill="1" applyBorder="1" applyAlignment="1">
      <alignment horizontal="center"/>
    </xf>
    <xf numFmtId="0" fontId="0" fillId="2" borderId="27" xfId="0" applyNumberFormat="1" applyFont="1" applyFill="1" applyBorder="1" applyAlignment="1">
      <alignment horizontal="center"/>
    </xf>
    <xf numFmtId="0" fontId="0" fillId="3" borderId="30" xfId="0" applyNumberFormat="1" applyFont="1" applyFill="1" applyBorder="1" applyAlignment="1">
      <alignment horizontal="center"/>
    </xf>
    <xf numFmtId="0" fontId="0" fillId="3" borderId="21" xfId="0" applyNumberFormat="1" applyFont="1" applyFill="1" applyBorder="1" applyAlignment="1">
      <alignment horizontal="center"/>
    </xf>
    <xf numFmtId="0" fontId="0" fillId="3" borderId="27" xfId="0" applyNumberFormat="1" applyFont="1" applyFill="1" applyBorder="1" applyAlignment="1">
      <alignment horizontal="center"/>
    </xf>
    <xf numFmtId="0" fontId="0" fillId="2" borderId="21" xfId="0" applyNumberFormat="1" applyFont="1" applyFill="1" applyBorder="1" applyAlignment="1">
      <alignment horizontal="center"/>
    </xf>
    <xf numFmtId="164" fontId="4" fillId="4" borderId="31" xfId="0" applyNumberFormat="1" applyFont="1" applyFill="1" applyBorder="1" applyAlignment="1">
      <alignment horizontal="center" vertical="center" wrapText="1"/>
    </xf>
    <xf numFmtId="8" fontId="7" fillId="4" borderId="19" xfId="0" applyNumberFormat="1" applyFont="1" applyFill="1" applyBorder="1"/>
    <xf numFmtId="0" fontId="2" fillId="5" borderId="25" xfId="0" applyFont="1" applyFill="1" applyBorder="1" applyAlignment="1">
      <alignment vertical="center" wrapText="1"/>
    </xf>
    <xf numFmtId="164" fontId="6" fillId="5" borderId="20" xfId="0" applyNumberFormat="1" applyFont="1" applyFill="1" applyBorder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 wrapText="1"/>
    </xf>
    <xf numFmtId="0" fontId="0" fillId="0" borderId="0" xfId="0" applyAlignment="1">
      <alignment horizontal="left"/>
    </xf>
    <xf numFmtId="0" fontId="0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left"/>
    </xf>
    <xf numFmtId="0" fontId="0" fillId="0" borderId="10" xfId="0" applyFont="1" applyBorder="1" applyAlignment="1">
      <alignment horizontal="left"/>
    </xf>
    <xf numFmtId="0" fontId="5" fillId="5" borderId="26" xfId="0" applyFont="1" applyFill="1" applyBorder="1" applyAlignment="1">
      <alignment horizontal="left" wrapText="1"/>
    </xf>
    <xf numFmtId="0" fontId="5" fillId="5" borderId="27" xfId="0" applyFont="1" applyFill="1" applyBorder="1" applyAlignment="1">
      <alignment horizontal="left" wrapText="1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3:P36"/>
  <sheetViews>
    <sheetView tabSelected="1" view="pageLayout" zoomScaleNormal="100" workbookViewId="0">
      <selection activeCell="D2" sqref="D2"/>
    </sheetView>
  </sheetViews>
  <sheetFormatPr defaultRowHeight="15"/>
  <cols>
    <col min="2" max="2" width="4.140625" bestFit="1" customWidth="1"/>
    <col min="3" max="3" width="24.28515625" customWidth="1"/>
    <col min="4" max="4" width="16.5703125" bestFit="1" customWidth="1"/>
    <col min="5" max="5" width="23.7109375" customWidth="1"/>
    <col min="6" max="6" width="15.7109375" customWidth="1"/>
    <col min="7" max="7" width="14.7109375" customWidth="1"/>
    <col min="8" max="8" width="8.5703125" bestFit="1" customWidth="1"/>
    <col min="9" max="9" width="13.85546875" bestFit="1" customWidth="1"/>
    <col min="10" max="10" width="17" customWidth="1"/>
    <col min="11" max="11" width="12.28515625" customWidth="1"/>
    <col min="12" max="12" width="16.5703125" customWidth="1"/>
    <col min="16" max="16" width="12.140625" bestFit="1" customWidth="1"/>
  </cols>
  <sheetData>
    <row r="3" spans="2:16" ht="23.25">
      <c r="B3" s="82" t="s">
        <v>50</v>
      </c>
      <c r="C3" s="82"/>
      <c r="D3" s="82"/>
      <c r="E3" s="82"/>
      <c r="F3" s="82"/>
      <c r="G3" s="82"/>
      <c r="H3" s="82"/>
      <c r="I3" s="82"/>
      <c r="J3" s="82"/>
      <c r="K3" s="82"/>
      <c r="L3" s="82"/>
    </row>
    <row r="4" spans="2:16" ht="15.75" thickBot="1"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2:16" ht="15" customHeight="1">
      <c r="B5" s="83" t="s">
        <v>0</v>
      </c>
      <c r="C5" s="86" t="s">
        <v>1</v>
      </c>
      <c r="D5" s="86" t="s">
        <v>2</v>
      </c>
      <c r="E5" s="86" t="s">
        <v>3</v>
      </c>
      <c r="F5" s="75" t="s">
        <v>46</v>
      </c>
      <c r="G5" s="75" t="s">
        <v>47</v>
      </c>
      <c r="H5" s="75" t="s">
        <v>37</v>
      </c>
      <c r="I5" s="75" t="s">
        <v>48</v>
      </c>
      <c r="J5" s="75" t="s">
        <v>42</v>
      </c>
      <c r="K5" s="75" t="s">
        <v>44</v>
      </c>
      <c r="L5" s="89" t="s">
        <v>43</v>
      </c>
    </row>
    <row r="6" spans="2:16">
      <c r="B6" s="84"/>
      <c r="C6" s="87"/>
      <c r="D6" s="87"/>
      <c r="E6" s="87"/>
      <c r="F6" s="76"/>
      <c r="G6" s="76"/>
      <c r="H6" s="76"/>
      <c r="I6" s="76"/>
      <c r="J6" s="76"/>
      <c r="K6" s="76"/>
      <c r="L6" s="90"/>
    </row>
    <row r="7" spans="2:16" ht="132.75" customHeight="1" thickBot="1">
      <c r="B7" s="85"/>
      <c r="C7" s="88"/>
      <c r="D7" s="88"/>
      <c r="E7" s="88"/>
      <c r="F7" s="77"/>
      <c r="G7" s="77"/>
      <c r="H7" s="77"/>
      <c r="I7" s="77"/>
      <c r="J7" s="77"/>
      <c r="K7" s="77"/>
      <c r="L7" s="91"/>
    </row>
    <row r="8" spans="2:16" ht="16.5" thickTop="1" thickBot="1">
      <c r="B8" s="3" t="s">
        <v>4</v>
      </c>
      <c r="C8" s="4" t="s">
        <v>5</v>
      </c>
      <c r="D8" s="4" t="s">
        <v>6</v>
      </c>
      <c r="E8" s="5" t="s">
        <v>7</v>
      </c>
      <c r="F8" s="4" t="s">
        <v>8</v>
      </c>
      <c r="G8" s="4" t="s">
        <v>9</v>
      </c>
      <c r="H8" s="5" t="s">
        <v>10</v>
      </c>
      <c r="I8" s="4" t="s">
        <v>11</v>
      </c>
      <c r="J8" s="4" t="s">
        <v>12</v>
      </c>
      <c r="K8" s="4" t="s">
        <v>13</v>
      </c>
      <c r="L8" s="6" t="s">
        <v>14</v>
      </c>
    </row>
    <row r="9" spans="2:16" ht="16.5" thickTop="1" thickBot="1">
      <c r="B9" s="7"/>
      <c r="C9" s="8"/>
      <c r="D9" s="8"/>
      <c r="E9" s="8"/>
      <c r="F9" s="8"/>
      <c r="G9" s="8"/>
      <c r="H9" s="8"/>
      <c r="I9" s="8"/>
      <c r="J9" s="9"/>
      <c r="K9" s="9"/>
      <c r="L9" s="10"/>
    </row>
    <row r="10" spans="2:16" ht="30.75" thickBot="1">
      <c r="B10" s="31">
        <v>1</v>
      </c>
      <c r="C10" s="32" t="s">
        <v>38</v>
      </c>
      <c r="D10" s="33" t="s">
        <v>15</v>
      </c>
      <c r="E10" s="34" t="s">
        <v>40</v>
      </c>
      <c r="F10" s="67"/>
      <c r="G10" s="35">
        <v>36</v>
      </c>
      <c r="H10" s="37">
        <v>0.23</v>
      </c>
      <c r="I10" s="36">
        <f>F10*G10+(F10*G10)*H10</f>
        <v>0</v>
      </c>
      <c r="J10" s="61">
        <v>15</v>
      </c>
      <c r="K10" s="57">
        <f t="shared" ref="K10:K19" si="0">J10*$L$23</f>
        <v>0</v>
      </c>
      <c r="L10" s="38">
        <f>I10+K10</f>
        <v>0</v>
      </c>
      <c r="N10" s="1"/>
    </row>
    <row r="11" spans="2:16" ht="30.75" thickBot="1">
      <c r="B11" s="17">
        <f>1+B10</f>
        <v>2</v>
      </c>
      <c r="C11" s="18" t="s">
        <v>16</v>
      </c>
      <c r="D11" s="19" t="s">
        <v>15</v>
      </c>
      <c r="E11" s="20" t="s">
        <v>17</v>
      </c>
      <c r="F11" s="67"/>
      <c r="G11" s="29">
        <v>36</v>
      </c>
      <c r="H11" s="21">
        <v>0.23</v>
      </c>
      <c r="I11" s="22">
        <f>F11*G11+(F11*G11)*H11</f>
        <v>0</v>
      </c>
      <c r="J11" s="62">
        <v>9</v>
      </c>
      <c r="K11" s="58">
        <f t="shared" si="0"/>
        <v>0</v>
      </c>
      <c r="L11" s="23">
        <f>I11+K11</f>
        <v>0</v>
      </c>
      <c r="N11" s="1"/>
    </row>
    <row r="12" spans="2:16" ht="30.75" thickBot="1">
      <c r="B12" s="39">
        <f t="shared" ref="B12:B25" si="1">1+B11</f>
        <v>3</v>
      </c>
      <c r="C12" s="40" t="s">
        <v>18</v>
      </c>
      <c r="D12" s="41" t="s">
        <v>15</v>
      </c>
      <c r="E12" s="42" t="s">
        <v>19</v>
      </c>
      <c r="F12" s="67"/>
      <c r="G12" s="43">
        <v>36</v>
      </c>
      <c r="H12" s="44">
        <v>0.23</v>
      </c>
      <c r="I12" s="36">
        <f t="shared" ref="I12:I21" si="2">F12*G12+(F12*G12)*H12</f>
        <v>0</v>
      </c>
      <c r="J12" s="63">
        <v>6</v>
      </c>
      <c r="K12" s="57">
        <f t="shared" si="0"/>
        <v>0</v>
      </c>
      <c r="L12" s="38">
        <f t="shared" ref="L12:L21" si="3">I12+K12</f>
        <v>0</v>
      </c>
      <c r="N12" s="1"/>
    </row>
    <row r="13" spans="2:16" ht="30.75" thickBot="1">
      <c r="B13" s="17">
        <f t="shared" si="1"/>
        <v>4</v>
      </c>
      <c r="C13" s="18" t="s">
        <v>20</v>
      </c>
      <c r="D13" s="19" t="s">
        <v>15</v>
      </c>
      <c r="E13" s="20" t="s">
        <v>21</v>
      </c>
      <c r="F13" s="67"/>
      <c r="G13" s="29">
        <v>36</v>
      </c>
      <c r="H13" s="21">
        <v>0.23</v>
      </c>
      <c r="I13" s="22">
        <f t="shared" si="2"/>
        <v>0</v>
      </c>
      <c r="J13" s="62">
        <v>9</v>
      </c>
      <c r="K13" s="58">
        <f t="shared" si="0"/>
        <v>0</v>
      </c>
      <c r="L13" s="23">
        <f t="shared" si="3"/>
        <v>0</v>
      </c>
      <c r="N13" s="1"/>
    </row>
    <row r="14" spans="2:16" ht="30.75" thickBot="1">
      <c r="B14" s="45">
        <f>1+B13</f>
        <v>5</v>
      </c>
      <c r="C14" s="46" t="s">
        <v>39</v>
      </c>
      <c r="D14" s="41" t="s">
        <v>15</v>
      </c>
      <c r="E14" s="48" t="s">
        <v>22</v>
      </c>
      <c r="F14" s="67"/>
      <c r="G14" s="49">
        <v>36</v>
      </c>
      <c r="H14" s="50">
        <v>0.23</v>
      </c>
      <c r="I14" s="36">
        <f t="shared" si="2"/>
        <v>0</v>
      </c>
      <c r="J14" s="64">
        <v>12</v>
      </c>
      <c r="K14" s="57">
        <f t="shared" si="0"/>
        <v>0</v>
      </c>
      <c r="L14" s="38">
        <f t="shared" si="3"/>
        <v>0</v>
      </c>
      <c r="N14" s="1"/>
      <c r="P14" s="1"/>
    </row>
    <row r="15" spans="2:16" ht="30.75" thickBot="1">
      <c r="B15" s="17">
        <f t="shared" si="1"/>
        <v>6</v>
      </c>
      <c r="C15" s="18" t="s">
        <v>23</v>
      </c>
      <c r="D15" s="19" t="s">
        <v>15</v>
      </c>
      <c r="E15" s="20" t="s">
        <v>24</v>
      </c>
      <c r="F15" s="67"/>
      <c r="G15" s="29">
        <v>36</v>
      </c>
      <c r="H15" s="21">
        <v>0.23</v>
      </c>
      <c r="I15" s="22">
        <f t="shared" si="2"/>
        <v>0</v>
      </c>
      <c r="J15" s="62">
        <v>9</v>
      </c>
      <c r="K15" s="58">
        <f t="shared" si="0"/>
        <v>0</v>
      </c>
      <c r="L15" s="23">
        <f t="shared" si="3"/>
        <v>0</v>
      </c>
      <c r="N15" s="1"/>
      <c r="P15" s="1"/>
    </row>
    <row r="16" spans="2:16" ht="30.75" thickBot="1">
      <c r="B16" s="45">
        <f t="shared" si="1"/>
        <v>7</v>
      </c>
      <c r="C16" s="46" t="s">
        <v>25</v>
      </c>
      <c r="D16" s="47" t="s">
        <v>25</v>
      </c>
      <c r="E16" s="48" t="s">
        <v>26</v>
      </c>
      <c r="F16" s="67"/>
      <c r="G16" s="49">
        <v>36</v>
      </c>
      <c r="H16" s="50">
        <v>0.23</v>
      </c>
      <c r="I16" s="36">
        <f t="shared" si="2"/>
        <v>0</v>
      </c>
      <c r="J16" s="64">
        <v>10</v>
      </c>
      <c r="K16" s="57">
        <f t="shared" si="0"/>
        <v>0</v>
      </c>
      <c r="L16" s="38">
        <f t="shared" si="3"/>
        <v>0</v>
      </c>
      <c r="N16" s="1"/>
    </row>
    <row r="17" spans="2:16" ht="30.75" thickBot="1">
      <c r="B17" s="17">
        <f>1+B16</f>
        <v>8</v>
      </c>
      <c r="C17" s="18" t="s">
        <v>27</v>
      </c>
      <c r="D17" s="19" t="s">
        <v>27</v>
      </c>
      <c r="E17" s="20" t="s">
        <v>28</v>
      </c>
      <c r="F17" s="67"/>
      <c r="G17" s="29">
        <v>36</v>
      </c>
      <c r="H17" s="21">
        <v>0.23</v>
      </c>
      <c r="I17" s="22">
        <f t="shared" si="2"/>
        <v>0</v>
      </c>
      <c r="J17" s="62">
        <v>10</v>
      </c>
      <c r="K17" s="58">
        <f t="shared" si="0"/>
        <v>0</v>
      </c>
      <c r="L17" s="23">
        <f t="shared" si="3"/>
        <v>0</v>
      </c>
      <c r="N17" s="1"/>
    </row>
    <row r="18" spans="2:16" ht="30.75" thickBot="1">
      <c r="B18" s="51">
        <f t="shared" si="1"/>
        <v>9</v>
      </c>
      <c r="C18" s="52" t="s">
        <v>29</v>
      </c>
      <c r="D18" s="53" t="s">
        <v>29</v>
      </c>
      <c r="E18" s="54" t="s">
        <v>30</v>
      </c>
      <c r="F18" s="67"/>
      <c r="G18" s="55">
        <v>36</v>
      </c>
      <c r="H18" s="56">
        <v>0.23</v>
      </c>
      <c r="I18" s="36">
        <f t="shared" si="2"/>
        <v>0</v>
      </c>
      <c r="J18" s="65">
        <v>10</v>
      </c>
      <c r="K18" s="59">
        <f t="shared" si="0"/>
        <v>0</v>
      </c>
      <c r="L18" s="38">
        <f t="shared" si="3"/>
        <v>0</v>
      </c>
      <c r="N18" s="1"/>
    </row>
    <row r="19" spans="2:16" ht="30.75" thickBot="1">
      <c r="B19" s="24">
        <f t="shared" si="1"/>
        <v>10</v>
      </c>
      <c r="C19" s="25" t="s">
        <v>31</v>
      </c>
      <c r="D19" s="26" t="s">
        <v>31</v>
      </c>
      <c r="E19" s="27" t="s">
        <v>32</v>
      </c>
      <c r="F19" s="67"/>
      <c r="G19" s="30">
        <v>36</v>
      </c>
      <c r="H19" s="28">
        <v>0.23</v>
      </c>
      <c r="I19" s="22">
        <f t="shared" si="2"/>
        <v>0</v>
      </c>
      <c r="J19" s="66">
        <v>10</v>
      </c>
      <c r="K19" s="58">
        <f t="shared" si="0"/>
        <v>0</v>
      </c>
      <c r="L19" s="23">
        <f t="shared" si="3"/>
        <v>0</v>
      </c>
      <c r="N19" s="1"/>
    </row>
    <row r="20" spans="2:16" ht="30.75" thickBot="1">
      <c r="B20" s="51">
        <f t="shared" si="1"/>
        <v>11</v>
      </c>
      <c r="C20" s="52" t="s">
        <v>33</v>
      </c>
      <c r="D20" s="53" t="s">
        <v>33</v>
      </c>
      <c r="E20" s="54" t="s">
        <v>34</v>
      </c>
      <c r="F20" s="67"/>
      <c r="G20" s="55">
        <v>36</v>
      </c>
      <c r="H20" s="56">
        <v>0.23</v>
      </c>
      <c r="I20" s="36">
        <f t="shared" si="2"/>
        <v>0</v>
      </c>
      <c r="J20" s="65">
        <v>27</v>
      </c>
      <c r="K20" s="59">
        <f>J20*L23</f>
        <v>0</v>
      </c>
      <c r="L20" s="38">
        <f t="shared" si="3"/>
        <v>0</v>
      </c>
      <c r="N20" s="1"/>
    </row>
    <row r="21" spans="2:16" ht="30.75" thickBot="1">
      <c r="B21" s="24">
        <f t="shared" si="1"/>
        <v>12</v>
      </c>
      <c r="C21" s="25" t="s">
        <v>35</v>
      </c>
      <c r="D21" s="26" t="s">
        <v>35</v>
      </c>
      <c r="E21" s="27" t="s">
        <v>36</v>
      </c>
      <c r="F21" s="67"/>
      <c r="G21" s="30">
        <v>36</v>
      </c>
      <c r="H21" s="28">
        <v>0.23</v>
      </c>
      <c r="I21" s="22">
        <f t="shared" si="2"/>
        <v>0</v>
      </c>
      <c r="J21" s="66">
        <v>10</v>
      </c>
      <c r="K21" s="60">
        <f>J21*$L$23</f>
        <v>0</v>
      </c>
      <c r="L21" s="23">
        <f t="shared" si="3"/>
        <v>0</v>
      </c>
      <c r="N21" s="1"/>
    </row>
    <row r="22" spans="2:16" ht="17.25">
      <c r="B22" s="13">
        <f t="shared" si="1"/>
        <v>13</v>
      </c>
      <c r="C22" s="74" t="s">
        <v>51</v>
      </c>
      <c r="D22" s="74"/>
      <c r="E22" s="74"/>
      <c r="F22" s="74"/>
      <c r="G22" s="74"/>
      <c r="H22" s="74"/>
      <c r="I22" s="74"/>
      <c r="J22" s="74"/>
      <c r="K22" s="74"/>
      <c r="L22" s="14">
        <f>SUM(I10:I21)</f>
        <v>0</v>
      </c>
      <c r="P22" s="1"/>
    </row>
    <row r="23" spans="2:16" ht="17.25">
      <c r="B23" s="11">
        <f>1+B22</f>
        <v>14</v>
      </c>
      <c r="C23" s="78" t="s">
        <v>41</v>
      </c>
      <c r="D23" s="78"/>
      <c r="E23" s="78"/>
      <c r="F23" s="78"/>
      <c r="G23" s="78"/>
      <c r="H23" s="78"/>
      <c r="I23" s="78"/>
      <c r="J23" s="78"/>
      <c r="K23" s="78"/>
      <c r="L23" s="68"/>
    </row>
    <row r="24" spans="2:16" ht="18" thickBot="1">
      <c r="B24" s="12">
        <f t="shared" si="1"/>
        <v>15</v>
      </c>
      <c r="C24" s="79" t="s">
        <v>49</v>
      </c>
      <c r="D24" s="79"/>
      <c r="E24" s="79"/>
      <c r="F24" s="79"/>
      <c r="G24" s="79"/>
      <c r="H24" s="79"/>
      <c r="I24" s="79"/>
      <c r="J24" s="79"/>
      <c r="K24" s="79"/>
      <c r="L24" s="15">
        <f>SUM(K10:K21)</f>
        <v>0</v>
      </c>
    </row>
    <row r="25" spans="2:16" ht="19.5" thickBot="1">
      <c r="B25" s="69">
        <f t="shared" si="1"/>
        <v>16</v>
      </c>
      <c r="C25" s="80" t="s">
        <v>52</v>
      </c>
      <c r="D25" s="80"/>
      <c r="E25" s="80"/>
      <c r="F25" s="80"/>
      <c r="G25" s="80"/>
      <c r="H25" s="80"/>
      <c r="I25" s="80"/>
      <c r="J25" s="81"/>
      <c r="K25" s="81"/>
      <c r="L25" s="70">
        <f>L22+L24</f>
        <v>0</v>
      </c>
      <c r="P25" s="1"/>
    </row>
    <row r="28" spans="2:16">
      <c r="B28" t="s">
        <v>8</v>
      </c>
      <c r="C28" s="73" t="s">
        <v>45</v>
      </c>
      <c r="D28" s="73"/>
      <c r="E28" s="73"/>
      <c r="F28" s="73"/>
      <c r="G28" s="73"/>
      <c r="H28" s="73"/>
      <c r="I28" s="73"/>
      <c r="J28" s="73"/>
      <c r="K28" s="73"/>
      <c r="L28" s="73"/>
    </row>
    <row r="29" spans="2:16">
      <c r="C29" s="71"/>
      <c r="D29" s="71"/>
      <c r="E29" s="71"/>
      <c r="F29" s="71"/>
      <c r="G29" s="71"/>
      <c r="H29" s="71"/>
      <c r="I29" s="71"/>
      <c r="J29" s="71"/>
      <c r="K29" s="71"/>
      <c r="L29" s="71"/>
    </row>
    <row r="31" spans="2:16" ht="145.5" customHeight="1">
      <c r="B31" s="72" t="s">
        <v>53</v>
      </c>
      <c r="C31" s="72"/>
      <c r="D31" s="72"/>
      <c r="E31" s="72"/>
      <c r="F31" s="72"/>
      <c r="G31" s="72"/>
      <c r="H31" s="72"/>
      <c r="I31" s="72"/>
      <c r="J31" s="72"/>
      <c r="K31" s="72"/>
      <c r="L31" s="72"/>
    </row>
    <row r="32" spans="2:16">
      <c r="D32" s="16"/>
    </row>
    <row r="33" spans="4:4">
      <c r="D33" s="16"/>
    </row>
    <row r="34" spans="4:4">
      <c r="D34" s="16"/>
    </row>
    <row r="36" spans="4:4">
      <c r="D36" s="16"/>
    </row>
  </sheetData>
  <mergeCells count="18">
    <mergeCell ref="B3:L3"/>
    <mergeCell ref="B5:B7"/>
    <mergeCell ref="C5:C7"/>
    <mergeCell ref="D5:D7"/>
    <mergeCell ref="E5:E7"/>
    <mergeCell ref="F5:F7"/>
    <mergeCell ref="G5:G7"/>
    <mergeCell ref="I5:I7"/>
    <mergeCell ref="J5:J7"/>
    <mergeCell ref="K5:K7"/>
    <mergeCell ref="L5:L7"/>
    <mergeCell ref="B31:L31"/>
    <mergeCell ref="C28:L28"/>
    <mergeCell ref="C22:K22"/>
    <mergeCell ref="H5:H7"/>
    <mergeCell ref="C23:K23"/>
    <mergeCell ref="C24:K24"/>
    <mergeCell ref="C25:K25"/>
  </mergeCells>
  <pageMargins left="0.19685039370078741" right="0.19685039370078741" top="0.74803149606299213" bottom="0.74803149606299213" header="0.31496062992125984" footer="0.31496062992125984"/>
  <pageSetup paperSize="9" scale="65" orientation="landscape" r:id="rId1"/>
  <headerFooter>
    <oddHeader>&amp;LNA/O/145/2020&amp;Rzał.4_szczegółowa wycena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MONITORING_POŻAROWY_2020</vt:lpstr>
      <vt:lpstr>MONITORING_POŻAROWY_2020!Obszar_wydruku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TB-PL</dc:creator>
  <cp:lastModifiedBy>magdap</cp:lastModifiedBy>
  <cp:lastPrinted>2020-06-09T17:49:25Z</cp:lastPrinted>
  <dcterms:created xsi:type="dcterms:W3CDTF">2017-02-20T11:21:33Z</dcterms:created>
  <dcterms:modified xsi:type="dcterms:W3CDTF">2020-06-09T17:50:28Z</dcterms:modified>
</cp:coreProperties>
</file>