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ZBIORCZE ZESTAWIENIE KOSZTÓW" sheetId="1" state="visible" r:id="rId2"/>
    <sheet name="1 OŚWIETLENIE DROGOWE" sheetId="2" state="visible" r:id="rId3"/>
    <sheet name="2 PRZEBUDOWA I BUDOWA SIECI UZB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<sst xmlns="http://schemas.openxmlformats.org/spreadsheetml/2006/main" count="627" uniqueCount="297">
  <si>
    <t xml:space="preserve">BUDOWA DROGI GMINNEJ PUBLICZNEJ W MIEJSCOWOŚCI MYŚLENICE - PRZEBUDOWA I ZABEZPIECZENIEM SIECI ELEKTRYCZNEJ NN I SN</t>
  </si>
  <si>
    <t xml:space="preserve">Wykonawca:</t>
  </si>
  <si>
    <t xml:space="preserve">Wykonawca zostanie wyłoniony w postępowaniu przetargowym zgodnie z ustawą Prawo zamówień publicznych (t.j. z  2018  r. poz. 1986, 2215, z 2019 r. poz. 53)</t>
  </si>
  <si>
    <t xml:space="preserve">Data:</t>
  </si>
  <si>
    <t xml:space="preserve">2020-04-24</t>
  </si>
  <si>
    <t xml:space="preserve">Lp</t>
  </si>
  <si>
    <t xml:space="preserve">Kod branży</t>
  </si>
  <si>
    <t xml:space="preserve">Oznaczenie arkusza</t>
  </si>
  <si>
    <t xml:space="preserve">Nazwa elementu</t>
  </si>
  <si>
    <t xml:space="preserve">Wartość</t>
  </si>
  <si>
    <t xml:space="preserve">Oszczędności netto</t>
  </si>
  <si>
    <t xml:space="preserve">Komentarz</t>
  </si>
  <si>
    <t xml:space="preserve">Wskaźnik techniczno-ekonomiczny</t>
  </si>
  <si>
    <t xml:space="preserve">Powierzchnia obiektu</t>
  </si>
  <si>
    <t xml:space="preserve">Jednostka</t>
  </si>
  <si>
    <t xml:space="preserve">Udział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</si>
  <si>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</si>
  <si>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</si>
  <si>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</si>
  <si>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</si>
  <si>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</si>
  <si>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</si>
  <si>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</si>
  <si>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</si>
  <si>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</si>
  <si>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</si>
  <si>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</si>
  <si>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</si>
  <si>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 </t>
  </si>
  <si>
    <t xml:space="preserve">Kosztorys </t>
  </si>
  <si>
    <t xml:space="preserve">Rozdział 1</t>
  </si>
  <si>
    <t xml:space="preserve">OŚWIETLENIE DROGOWE</t>
  </si>
  <si>
    <t xml:space="preserve">GRUPA 1.1</t>
  </si>
  <si>
    <t xml:space="preserve">OZNAKOWANIE DRÓG I URZADZENIA BEZPIECZEŃSTWA RUCHU</t>
  </si>
  <si>
    <t xml:space="preserve">ELEMENT 1.1.1</t>
  </si>
  <si>
    <t xml:space="preserve">Budowa oświetlenia ulicznego wraz z liniami kablowymi nn-0,23/0,4kV wraz z przyłączem</t>
  </si>
  <si>
    <t xml:space="preserve">ELEMENT 1.1.2</t>
  </si>
  <si>
    <t xml:space="preserve">Oświetlenie dróg</t>
  </si>
  <si>
    <t xml:space="preserve">Rozdział 2</t>
  </si>
  <si>
    <t xml:space="preserve">PRZEBUDOWA I BUDOWA SIECI UZBROJENIA TERENU - SIECI I URZĄDZENIA</t>
  </si>
  <si>
    <t xml:space="preserve">GRUPA 2.1</t>
  </si>
  <si>
    <t xml:space="preserve">Przebudowa sieci kablowych SN-8,7/15kV, własność TAURON (wg rysunku E04)</t>
  </si>
  <si>
    <t xml:space="preserve">ELEMENT 2.1.1</t>
  </si>
  <si>
    <t xml:space="preserve">Przebudowa i budowa linii kablowych średniego napięcia</t>
  </si>
  <si>
    <t xml:space="preserve">ELEMENT 2.1.2</t>
  </si>
  <si>
    <t xml:space="preserve"> Przebudowa sieci kablowych SN-8,7/15kV, planowane demontaże, własność TAURON</t>
  </si>
  <si>
    <t xml:space="preserve">ELEMENT 2.1.3</t>
  </si>
  <si>
    <t xml:space="preserve">Przebudowa sieci kablowych nn-0,23/0,4kV, własność TAURON  (wg rysunków: E05; E06;E07; E08)</t>
  </si>
  <si>
    <t xml:space="preserve">ELEMENT 2.1.4</t>
  </si>
  <si>
    <t xml:space="preserve">Przebudowa linii kablowych nn-0,23/0,4kV, pozostałe</t>
  </si>
  <si>
    <t xml:space="preserve">Dane wyjściowe</t>
  </si>
  <si>
    <t xml:space="preserve">STWiORB</t>
  </si>
  <si>
    <t xml:space="preserve">Kod indywidualny</t>
  </si>
  <si>
    <t xml:space="preserve">Podstawa</t>
  </si>
  <si>
    <t xml:space="preserve">Opis robót</t>
  </si>
  <si>
    <t xml:space="preserve">Szacowany obmiar projektanta</t>
  </si>
  <si>
    <t xml:space="preserve">Obmiar zweryfikowany przez wykonawcę</t>
  </si>
  <si>
    <t xml:space="preserve">Krotność</t>
  </si>
  <si>
    <t xml:space="preserve">Cena jednostkowa netto</t>
  </si>
  <si>
    <t xml:space="preserve">Rozdział</t>
  </si>
  <si>
    <t xml:space="preserve">1.1</t>
  </si>
  <si>
    <t xml:space="preserve">D-07.00.00.</t>
  </si>
  <si>
    <t xml:space="preserve">Grupa</t>
  </si>
  <si>
    <t xml:space="preserve">1.1.1</t>
  </si>
  <si>
    <t xml:space="preserve">Element</t>
  </si>
  <si>
    <t xml:space="preserve">1.1.2</t>
  </si>
  <si>
    <t xml:space="preserve">D-07.07.01.</t>
  </si>
  <si>
    <t xml:space="preserve">  1</t>
  </si>
  <si>
    <t xml:space="preserve">KNR 201/702/3 (3)</t>
  </si>
  <si>
    <t xml:space="preserve">Kopanie rowu  kablowego  z wydobyciem urobku i złożenie wzdłoż strefy robót w gruncie kategorii I-II</t>
  </si>
  <si>
    <t xml:space="preserve">m</t>
  </si>
  <si>
    <t xml:space="preserve">  2</t>
  </si>
  <si>
    <t xml:space="preserve">KNR 510/301/1</t>
  </si>
  <si>
    <t xml:space="preserve">Nasypanie warstwy piasku na dnie rowu kablowego grubości 10 cm_x005F_x000A_R = 0,955   M = 1,000   S = 1,000</t>
  </si>
  <si>
    <t xml:space="preserve">  3</t>
  </si>
  <si>
    <t xml:space="preserve">KNNR 5/707/4 (1)</t>
  </si>
  <si>
    <t xml:space="preserve">Układanie kabla w rowach kablowych z przykryciem folią z tworzywa sztucznego kabel NA2XY-J 4x35 RE 0,6/1 Kv</t>
  </si>
  <si>
    <t xml:space="preserve">  4</t>
  </si>
  <si>
    <t xml:space="preserve">Zasypanie kabla energetycznego warstwą piasku grubości 10 cm_x005F_x000A_R = 0,955   M = 1,000   S = 1,000</t>
  </si>
  <si>
    <t xml:space="preserve">  5</t>
  </si>
  <si>
    <t xml:space="preserve">KNR 201/705/1 (1)</t>
  </si>
  <si>
    <t xml:space="preserve">Zasypanie rowu kablowego gruntem pochodzącym z wykopu</t>
  </si>
  <si>
    <t xml:space="preserve">  6</t>
  </si>
  <si>
    <t xml:space="preserve">  7</t>
  </si>
  <si>
    <t xml:space="preserve">  8</t>
  </si>
  <si>
    <t xml:space="preserve">KNRW 219/306/8 (1)</t>
  </si>
  <si>
    <t xml:space="preserve">Ułożenie rury ochronnej DVK 110 w gotowym rowie kablowym_x005F_x000A_R = 2,000   M = 2,000   S = 2,000</t>
  </si>
  <si>
    <t xml:space="preserve">  9</t>
  </si>
  <si>
    <t xml:space="preserve">KNRW 219/102/1</t>
  </si>
  <si>
    <t xml:space="preserve">Oznakowanie trasy przepustu taśmą ułozoną w ziemi</t>
  </si>
  <si>
    <t xml:space="preserve">  10</t>
  </si>
  <si>
    <t xml:space="preserve">KNR 225/613/1</t>
  </si>
  <si>
    <t xml:space="preserve">Wciąganie kabla YKY 5x10mm2 do rur ochronnych, słupów oświetleniowych i szafy oświetleniowej bez kosztów kabla</t>
  </si>
  <si>
    <t xml:space="preserve">  11</t>
  </si>
  <si>
    <t xml:space="preserve">Układanie kabla w rowach kablowych z przykryciem folią z tworzywa sztucznego kabel YKYżo 5x10 bez kosztów kabla</t>
  </si>
  <si>
    <t xml:space="preserve">  12</t>
  </si>
  <si>
    <t xml:space="preserve"># Kalkulacja indywidualna</t>
  </si>
  <si>
    <t xml:space="preserve">Koszt kabla YKYżo 5x10</t>
  </si>
  <si>
    <t xml:space="preserve">  13</t>
  </si>
  <si>
    <t xml:space="preserve">  14</t>
  </si>
  <si>
    <t xml:space="preserve">  15</t>
  </si>
  <si>
    <t xml:space="preserve">KNNR 5/1001/4 (1)</t>
  </si>
  <si>
    <t xml:space="preserve">Montaż i stawianie słupa oświetleniowego, o wysokości 8m z wysięgnikiem 1,5m, z fundamentem prefabrykowanym, wraz z wykopaniem i zasypaniem wykopu z zagęszczeniem -</t>
  </si>
  <si>
    <t xml:space="preserve">szt</t>
  </si>
  <si>
    <t xml:space="preserve">  16</t>
  </si>
  <si>
    <t xml:space="preserve">KNNR 5/1004/2</t>
  </si>
  <si>
    <t xml:space="preserve">Montaż oprawy oświetleniowej LED 56W o szerokim rozsypie oraz wyregulowaniem ustawień wysięgnika i oprawy</t>
  </si>
  <si>
    <t xml:space="preserve">  17</t>
  </si>
  <si>
    <t xml:space="preserve">KNNR 5/312/6</t>
  </si>
  <si>
    <t xml:space="preserve">Montaż we wnękach słupów złącza nieizolowany zerowego typu SINTUR IZK-4-04</t>
  </si>
  <si>
    <t xml:space="preserve">  18</t>
  </si>
  <si>
    <t xml:space="preserve">Montaż we wnękach słupów złącza zerowego typu SINTUR IZK-4-03</t>
  </si>
  <si>
    <t xml:space="preserve">  19</t>
  </si>
  <si>
    <t xml:space="preserve">Montaż we wnękach słupów złącza fazowego typu SINTUR IZK-4-02</t>
  </si>
  <si>
    <t xml:space="preserve">  20</t>
  </si>
  <si>
    <t xml:space="preserve">Montaż we wnękach słupów Izolacyjne złącze bezpiecznikowe z bezpiecznikiem 6A D01 gL (typu SINTUR)</t>
  </si>
  <si>
    <t xml:space="preserve">  21</t>
  </si>
  <si>
    <t xml:space="preserve"># KNNR 5/1003/2 (2) analogia</t>
  </si>
  <si>
    <t xml:space="preserve">Wciąganie do słupów oświetleniowych przewodów YDY 3x1,5mm2 o dł. 8m</t>
  </si>
  <si>
    <t xml:space="preserve">kpl</t>
  </si>
  <si>
    <t xml:space="preserve">  22</t>
  </si>
  <si>
    <t xml:space="preserve">KNR 510/9947/2</t>
  </si>
  <si>
    <t xml:space="preserve">Wykonanie wykopu, montaz fundamentu prefabrykowanego pod szafe sterowniczą, zasypanie wykopu gruntem pochodzącym z wykopu z zagęszczeniem, fundament pochodzący z demontażu</t>
  </si>
  <si>
    <t xml:space="preserve">  23</t>
  </si>
  <si>
    <t xml:space="preserve">KNR 510/1106/1</t>
  </si>
  <si>
    <t xml:space="preserve">Montaż szafy oświetleniowej, z pełnym wyposażeniem, układem sterowania na gotowym fundamencie,_x005F_x000A_R = 0,955   M = 1,000   S = 1,000</t>
  </si>
  <si>
    <t xml:space="preserve">  24</t>
  </si>
  <si>
    <t xml:space="preserve"># KNNR 9/805/4 analogia</t>
  </si>
  <si>
    <t xml:space="preserve">Zabezpieczenie końców rur ochronnych za pomocą dławic czopowych</t>
  </si>
  <si>
    <t xml:space="preserve">  25</t>
  </si>
  <si>
    <t xml:space="preserve">KNNR 5/606/4 (1)</t>
  </si>
  <si>
    <t xml:space="preserve">Budowa uziemienia słupa system uziemienia słupa FeZn 30x4</t>
  </si>
  <si>
    <t xml:space="preserve">  26</t>
  </si>
  <si>
    <t xml:space="preserve">KNNR 5/605/2</t>
  </si>
  <si>
    <t xml:space="preserve">Ułożenie bednarki FeZn 25x4  w wykopie, podłączenie przewodu uziemiającego złącza kablowego</t>
  </si>
  <si>
    <t xml:space="preserve">  27</t>
  </si>
  <si>
    <t xml:space="preserve">KNNR 5/1304/1</t>
  </si>
  <si>
    <t xml:space="preserve">Wykonanie pomiarów elektrycznych uziemienia wraz ze sporządzeniem protokołu pomiar pierwsxzy</t>
  </si>
  <si>
    <t xml:space="preserve">  28</t>
  </si>
  <si>
    <t xml:space="preserve">KNNR 5/1304/2</t>
  </si>
  <si>
    <t xml:space="preserve">Wykonanie pomiarów elektrycznych uziemienia wraz ze sporządzeniem protokołu pomiar następny</t>
  </si>
  <si>
    <t xml:space="preserve">  29</t>
  </si>
  <si>
    <t xml:space="preserve">KNNR 5/1302/2</t>
  </si>
  <si>
    <t xml:space="preserve">Wykonanie kompletnych pomiarów elektrycznych dla odcinka kabla</t>
  </si>
  <si>
    <t xml:space="preserve">odcinek</t>
  </si>
  <si>
    <t xml:space="preserve">  30</t>
  </si>
  <si>
    <t xml:space="preserve">KNR 1321/301/2</t>
  </si>
  <si>
    <t xml:space="preserve">Wykonanie pomiarów fotometrycznych oświetlenia (komplet dla obliczeń fotometrycznych)</t>
  </si>
  <si>
    <t xml:space="preserve">obwód</t>
  </si>
  <si>
    <t xml:space="preserve">Odniesienie do dokumentacji przetargowej</t>
  </si>
  <si>
    <t xml:space="preserve">2.1</t>
  </si>
  <si>
    <t xml:space="preserve">2.1.1</t>
  </si>
  <si>
    <t xml:space="preserve">D-01.03.02.</t>
  </si>
  <si>
    <t xml:space="preserve">  31</t>
  </si>
  <si>
    <t xml:space="preserve">Mechaniczne kopanie rowu  kablowego  z wydobyciem urobku i złożenie wzdłoż strefy robót w gruncie kategorii I-II</t>
  </si>
  <si>
    <t xml:space="preserve">  32</t>
  </si>
  <si>
    <t xml:space="preserve">  33</t>
  </si>
  <si>
    <t xml:space="preserve">Ułożenie rury ochronnej DVK 160 w gotowym rowie kablowym_x005F_x000A_R = 2,000   M = 2,000   S = 2,000</t>
  </si>
  <si>
    <t xml:space="preserve">  34</t>
  </si>
  <si>
    <t xml:space="preserve">Ułożenie rury ochronnej SRS160 160 w gotowym rowie kablowym_x005F_x000A_R = 2,000   M = 2,000   S = 2,000</t>
  </si>
  <si>
    <t xml:space="preserve">  35</t>
  </si>
  <si>
    <t xml:space="preserve">Wciąganie kabla XRUHAKXS do rur ochronnych, bez kosztów kabla</t>
  </si>
  <si>
    <t xml:space="preserve">  36</t>
  </si>
  <si>
    <t xml:space="preserve"># KNR 228/405/1 analogia</t>
  </si>
  <si>
    <t xml:space="preserve">Zabepieczenie końców rur za pomocą zaślepek mułoszczelnych</t>
  </si>
  <si>
    <t xml:space="preserve">  37</t>
  </si>
  <si>
    <t xml:space="preserve">Oznakowanie trasy rur ochronnych taśmą ułozoną w ziemi</t>
  </si>
  <si>
    <t xml:space="preserve">  38</t>
  </si>
  <si>
    <t xml:space="preserve">KNNR 5/707/3 (1)</t>
  </si>
  <si>
    <t xml:space="preserve">Układanie kabla w rowach kablowych z przykryciem folią z tworzywa sztucznego kabel 3x XRUHAKXS 1x120/50 12/20kV</t>
  </si>
  <si>
    <t xml:space="preserve">  39</t>
  </si>
  <si>
    <t xml:space="preserve">Obsypanie warstwą piasku rur ochronnych i kabla grubości 10 cm_x005F_x000A_R = 0,955   M = 1,000   S = 1,000</t>
  </si>
  <si>
    <t xml:space="preserve">  40</t>
  </si>
  <si>
    <t xml:space="preserve"># Kalkulacja własna</t>
  </si>
  <si>
    <t xml:space="preserve">Koszt kabla XRUHAKXS 1x120/50</t>
  </si>
  <si>
    <t xml:space="preserve">  41</t>
  </si>
  <si>
    <t xml:space="preserve">KNR 201/705/3 (3)</t>
  </si>
  <si>
    <t xml:space="preserve">Mechaniczne zasypywanie rowów dla kabli gruntem pochodzacym z wykopu</t>
  </si>
  <si>
    <t xml:space="preserve">2.1.2</t>
  </si>
  <si>
    <t xml:space="preserve">  42</t>
  </si>
  <si>
    <t xml:space="preserve">KNR 201/701/4 (2)</t>
  </si>
  <si>
    <t xml:space="preserve">Odkopalnie istniejącego kabla typu 3x XUHAKXS 1x120 przeznaczonego do demontażu z złożeniem urobku w strfie robót grunt kat I-II</t>
  </si>
  <si>
    <t xml:space="preserve">  43</t>
  </si>
  <si>
    <t xml:space="preserve">KSNR 9/101/6</t>
  </si>
  <si>
    <t xml:space="preserve">Demontaż istniejącego złącza kablowego z załadowaniem na środki transportowe i wywiezienie w miejsce składowania/utylizacji</t>
  </si>
  <si>
    <t xml:space="preserve">  44</t>
  </si>
  <si>
    <t xml:space="preserve">KSNR 9/801/10</t>
  </si>
  <si>
    <t xml:space="preserve">Demontaż linii kablowej 3x XUHAKXS 1x120 z załadowaniem na srodki transportowe i wywiezienie w miejsce składowani/utylizacji wraz z wykopaniem i zasypaniem wykopu.</t>
  </si>
  <si>
    <t xml:space="preserve">  45</t>
  </si>
  <si>
    <t xml:space="preserve">Zasypanie rowów kablowych po demontazu kabla gruntem pochodzącym z wykopu</t>
  </si>
  <si>
    <t xml:space="preserve">  46</t>
  </si>
  <si>
    <t xml:space="preserve">  47</t>
  </si>
  <si>
    <t xml:space="preserve">  48</t>
  </si>
  <si>
    <t xml:space="preserve">Układanie kabla w rowach kablowych z przykryciem folią z tworzywa sztucznego kabel 3x XRUHAKXS 1x120/50 12/20kV z kosztami kabla</t>
  </si>
  <si>
    <t xml:space="preserve">  49</t>
  </si>
  <si>
    <t xml:space="preserve">KNNR 9/806/4</t>
  </si>
  <si>
    <t xml:space="preserve">Połączenie istniejącej sieci kablowej z odcinkiem projektowanym za pomocą muf SN</t>
  </si>
  <si>
    <t xml:space="preserve">  50</t>
  </si>
  <si>
    <t xml:space="preserve">Obsypanie warstwą piasku kabla grubości 10 cm_x005F_x000A_R = 0,955   M = 1,000   S = 1,000</t>
  </si>
  <si>
    <t xml:space="preserve">  51</t>
  </si>
  <si>
    <t xml:space="preserve">  52</t>
  </si>
  <si>
    <t xml:space="preserve">Odkopalnie istniejącego kabla typu 3x XRUHAKXS 1x120 przeznaczonego do demontażu z złożeniem urobku w strfie robót grunt kat I-II</t>
  </si>
  <si>
    <t xml:space="preserve">  53</t>
  </si>
  <si>
    <t xml:space="preserve">  54</t>
  </si>
  <si>
    <t xml:space="preserve">Demontaż linii kablowej 3x XRUHAKXS 1x120 z załadowaniem na srodki transportowe i wywiezienie w miejsce składowani/utylizacji wraz z wykopaniem i zasypaniem wykopu.</t>
  </si>
  <si>
    <t xml:space="preserve">  55</t>
  </si>
  <si>
    <t xml:space="preserve">  56</t>
  </si>
  <si>
    <t xml:space="preserve">  57</t>
  </si>
  <si>
    <t xml:space="preserve">  58</t>
  </si>
  <si>
    <t xml:space="preserve">  59</t>
  </si>
  <si>
    <t xml:space="preserve">  60</t>
  </si>
  <si>
    <t xml:space="preserve">  61</t>
  </si>
  <si>
    <t xml:space="preserve">2.1.3</t>
  </si>
  <si>
    <t xml:space="preserve">D-01.03.02B.</t>
  </si>
  <si>
    <t xml:space="preserve">  62</t>
  </si>
  <si>
    <t xml:space="preserve">Odkopalnie istniejącego kabla typu YAKXS 4x120  przeznaczonego do demontażu z złożeniem urobku w strfie robót grunt kat I-II</t>
  </si>
  <si>
    <t xml:space="preserve">  63</t>
  </si>
  <si>
    <t xml:space="preserve">Demontaż linii kablowej YAKXS 4x120  z załadowaniem na srodki transportowe i wywiezienie w miejsce składowani/utylizacji wraz z wykopaniem i zasypaniem wykopu.</t>
  </si>
  <si>
    <t xml:space="preserve">  64</t>
  </si>
  <si>
    <t xml:space="preserve">Zasypanie rowów kablowych po demontażu kabla gruntem pochodzącym z wykopu</t>
  </si>
  <si>
    <t xml:space="preserve">  65</t>
  </si>
  <si>
    <t xml:space="preserve">  66</t>
  </si>
  <si>
    <t xml:space="preserve">  67</t>
  </si>
  <si>
    <t xml:space="preserve">Układanie kabla w rowach kablowych z przykryciem folią z tworzywa sztucznego kabel  NA2XY-J 4x120z kosztami kabla</t>
  </si>
  <si>
    <t xml:space="preserve">  68</t>
  </si>
  <si>
    <t xml:space="preserve">Połączenie istniejącej sieci kablowej z odcinkiem projektowanym za pomocą mufy LJSM 4x120</t>
  </si>
  <si>
    <t xml:space="preserve">  69</t>
  </si>
  <si>
    <t xml:space="preserve">  70</t>
  </si>
  <si>
    <t xml:space="preserve">  71</t>
  </si>
  <si>
    <t xml:space="preserve">  72</t>
  </si>
  <si>
    <t xml:space="preserve">  73</t>
  </si>
  <si>
    <t xml:space="preserve">Układanie kabla w rowach kablowych z przykryciem folią z tworzywa sztucznego kabel  NA2XY-J 4x240 bez kosztów kabla</t>
  </si>
  <si>
    <t xml:space="preserve">  74</t>
  </si>
  <si>
    <t xml:space="preserve">Połączenie istniejącej sieci kablowej z odcinkiem projektowanym za pomocą mufy LJSM 4x240</t>
  </si>
  <si>
    <t xml:space="preserve">  75</t>
  </si>
  <si>
    <t xml:space="preserve">  76</t>
  </si>
  <si>
    <t xml:space="preserve">  77</t>
  </si>
  <si>
    <t xml:space="preserve">KNNR 5/401/3</t>
  </si>
  <si>
    <t xml:space="preserve">Montaż złącza kablowego z układem pomiarowym ZK</t>
  </si>
  <si>
    <t xml:space="preserve">  78</t>
  </si>
  <si>
    <t xml:space="preserve">Montaż złącza kablowego z dwoma układami pomiarowymi ZK</t>
  </si>
  <si>
    <t xml:space="preserve">  79</t>
  </si>
  <si>
    <t xml:space="preserve">Montaż złącza kablowego ZK-KRP</t>
  </si>
  <si>
    <t xml:space="preserve">  80</t>
  </si>
  <si>
    <t xml:space="preserve">  81</t>
  </si>
  <si>
    <t xml:space="preserve">  82</t>
  </si>
  <si>
    <t xml:space="preserve">Ułożenie rury ochronnej DVR160 160 w gotowym rowie kablowym_x005F_x000A_R = 2,000   M = 2,000   S = 2,000</t>
  </si>
  <si>
    <t xml:space="preserve">  83</t>
  </si>
  <si>
    <t xml:space="preserve">Wciąganie kabla do rur ochronnych, bez kosztów kabla</t>
  </si>
  <si>
    <t xml:space="preserve">  84</t>
  </si>
  <si>
    <t xml:space="preserve">  85</t>
  </si>
  <si>
    <t xml:space="preserve">Koszt zakupu kabla NA2XY-J 4x240</t>
  </si>
  <si>
    <t xml:space="preserve">  86</t>
  </si>
  <si>
    <t xml:space="preserve">Koszt zakupu kabla NA2XY-J 4x120</t>
  </si>
  <si>
    <t xml:space="preserve">  87</t>
  </si>
  <si>
    <t xml:space="preserve">2.1.4</t>
  </si>
  <si>
    <t xml:space="preserve">D-01.03.03.</t>
  </si>
  <si>
    <t xml:space="preserve">  88</t>
  </si>
  <si>
    <t xml:space="preserve">KNR 201/701/2 (2)</t>
  </si>
  <si>
    <t xml:space="preserve">Ręczne kopanie rowów dla kabli, z wydobyciem urobku na powierzchnie i złożenie urubku w granicach robót  grunt kat III,</t>
  </si>
  <si>
    <t xml:space="preserve">  89</t>
  </si>
  <si>
    <t xml:space="preserve">  90</t>
  </si>
  <si>
    <t xml:space="preserve">Ułożenie rury ochronnej SRS110N w gotowym rowie kablowym_x005F_x000A_R = 2,000   M = 2,000   S = 2,000</t>
  </si>
  <si>
    <t xml:space="preserve">  91</t>
  </si>
  <si>
    <t xml:space="preserve">  92</t>
  </si>
  <si>
    <t xml:space="preserve">  93</t>
  </si>
  <si>
    <t xml:space="preserve">Obsypanie warstwą piasku rury ochronnej grubości 10 cm_x005F_x000A_R = 0,955   M = 1,000   S = 1,000</t>
  </si>
  <si>
    <t xml:space="preserve">  94</t>
  </si>
  <si>
    <t xml:space="preserve">KNR 201/704/2 (2)</t>
  </si>
  <si>
    <t xml:space="preserve">  95</t>
  </si>
  <si>
    <t xml:space="preserve">  96</t>
  </si>
  <si>
    <t xml:space="preserve">  97</t>
  </si>
  <si>
    <t xml:space="preserve">Ułożenie rury ochronnej DVR110N w gotowym rowie kablowym_x005F_x000A_R = 2,000   M = 2,000   S = 2,000</t>
  </si>
  <si>
    <t xml:space="preserve">  98</t>
  </si>
  <si>
    <t xml:space="preserve">  99</t>
  </si>
  <si>
    <t xml:space="preserve">  100</t>
  </si>
  <si>
    <t xml:space="preserve">  101</t>
  </si>
  <si>
    <t xml:space="preserve">  102</t>
  </si>
  <si>
    <t xml:space="preserve">  103</t>
  </si>
  <si>
    <t xml:space="preserve">  104</t>
  </si>
  <si>
    <t xml:space="preserve">Ułożenie rury ochronnej DVR75N w gotowym rowie kablowym_x005F_x000A_R = 2,000   M = 2,000   S = 2,000</t>
  </si>
  <si>
    <t xml:space="preserve">  105</t>
  </si>
  <si>
    <t xml:space="preserve">  106</t>
  </si>
  <si>
    <t xml:space="preserve">  107</t>
  </si>
  <si>
    <t xml:space="preserve">  108</t>
  </si>
  <si>
    <t xml:space="preserve">  109</t>
  </si>
  <si>
    <t xml:space="preserve">  110</t>
  </si>
  <si>
    <t xml:space="preserve">  111</t>
  </si>
  <si>
    <t xml:space="preserve">  112</t>
  </si>
  <si>
    <t xml:space="preserve">Układanie kabla w rowach kablowych z przykryciem folią z tworzywa sztucznego kabel YAKXSżo 4x35 z kosztami kabla</t>
  </si>
  <si>
    <t xml:space="preserve">  113</t>
  </si>
  <si>
    <t xml:space="preserve">Obsypanie warstwą piasku kabla energetycznego grubości 10 cm_x005F_x000A_R = 0,955   M = 1,000   S = 1,000</t>
  </si>
  <si>
    <t xml:space="preserve">  114</t>
  </si>
  <si>
    <t xml:space="preserve">  115</t>
  </si>
  <si>
    <t xml:space="preserve">Połączenie istniejącej sieci kablowej z odcinkiem projektowanym za pomocą mufy LJSM 4x35</t>
  </si>
  <si>
    <t xml:space="preserve">  116</t>
  </si>
  <si>
    <t xml:space="preserve">Zapewnienie zasilania bezprzerwowego (agregat z inwerterem 1kW)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</si>
</sst>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#,###,##0.00####"/>
  </numFmts>
  <fonts count="8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8"/>
      <color rgb="FF000000"/>
      <name val="Calisto MT"/>
      <family val="1"/>
      <charset val="1"/>
    </font>
    <font>
      <sz val="8"/>
      <color rgb="FF00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D0605D"/>
        <bgColor rgb="FFFF6600"/>
      </patternFill>
    </fill>
    <fill>
      <patternFill patternType="solid">
        <fgColor rgb="FFFFFFCC"/>
        <bgColor rgb="FFFFFFFF"/>
      </patternFill>
    </fill>
    <fill>
      <patternFill patternType="solid">
        <fgColor rgb="FFCCCCCC"/>
        <bgColor rgb="FFCCCCFF"/>
      </patternFill>
    </fill>
    <fill>
      <patternFill patternType="solid">
        <fgColor rgb="FFA9A1A9"/>
        <bgColor rgb="FF969696"/>
      </patternFill>
    </fill>
    <fill>
      <patternFill patternType="solid">
        <fgColor rgb="FFA0A4F8"/>
        <bgColor rgb="FFA9A1A9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3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4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4" borderId="2" xfId="2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4" borderId="2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5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5" borderId="2" xfId="2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2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6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6" borderId="2" xfId="2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6" borderId="2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0" borderId="2" xfId="2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4" fillId="3" borderId="1" xfId="2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4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5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6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7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7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7" borderId="2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7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7" borderId="2" xfId="2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3" borderId="2" xfId="2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A0A4F8"/>
      <rgbColor rgb="FF993366"/>
      <rgbColor rgb="FFFFFFCC"/>
      <rgbColor rgb="FFCCFFFF"/>
      <rgbColor rgb="FF660066"/>
      <rgbColor rgb="FFD0605D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A9A1A9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3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A15" activeCellId="0" sqref="A15"/>
    </sheetView>
  </sheetViews>
  <sheetFormatPr defaultRowHeight="12.8" zeroHeight="false" outlineLevelRow="3" outlineLevelCol="1"/>
  <cols>
    <col collapsed="false" customWidth="true" hidden="false" outlineLevel="0" max="2" min="1" style="0" width="10.99"/>
    <col collapsed="false" customWidth="true" hidden="false" outlineLevel="0" max="3" min="3" style="0" width="16"/>
    <col collapsed="false" customWidth="true" hidden="false" outlineLevel="0" max="4" min="4" style="0" width="42"/>
    <col collapsed="false" customWidth="true" hidden="false" outlineLevel="0" max="5" min="5" style="0" width="14.01"/>
    <col collapsed="false" customWidth="true" hidden="false" outlineLevel="1" max="8" min="6" style="0" width="14.01"/>
    <col collapsed="false" customWidth="true" hidden="false" outlineLevel="0" max="9" min="9" style="0" width="14.01"/>
    <col collapsed="false" customWidth="true" hidden="false" outlineLevel="1" max="12" min="10" style="0" width="14.01"/>
    <col collapsed="false" customWidth="true" hidden="false" outlineLevel="0" max="1025" min="13" style="0" width="8.51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15" hidden="false" customHeight="true" outlineLevel="0" collapsed="false">
      <c r="A2" s="2" t="s">
        <v>1</v>
      </c>
      <c r="B2" s="2"/>
      <c r="C2" s="2" t="s">
        <v>2</v>
      </c>
      <c r="D2" s="2"/>
      <c r="E2" s="2"/>
      <c r="F2" s="2"/>
      <c r="G2" s="2"/>
      <c r="H2" s="2"/>
      <c r="I2" s="2"/>
      <c r="J2" s="2"/>
      <c r="K2" s="2"/>
      <c r="L2" s="2"/>
    </row>
    <row r="3" customFormat="false" ht="15" hidden="false" customHeight="true" outlineLevel="0" collapsed="false">
      <c r="A3" s="2" t="s">
        <v>3</v>
      </c>
      <c r="B3" s="2"/>
      <c r="C3" s="2" t="s">
        <v>4</v>
      </c>
      <c r="D3" s="2"/>
      <c r="E3" s="2"/>
      <c r="F3" s="2"/>
      <c r="G3" s="2"/>
      <c r="H3" s="2"/>
      <c r="I3" s="2"/>
      <c r="J3" s="2"/>
      <c r="K3" s="2"/>
      <c r="L3" s="2"/>
    </row>
    <row r="5" customFormat="false" ht="15" hidden="false" customHeight="false" outlineLevel="0" collapsed="false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10</v>
      </c>
      <c r="H5" s="3" t="s">
        <v>11</v>
      </c>
      <c r="I5" s="3" t="s">
        <v>12</v>
      </c>
      <c r="J5" s="3" t="s">
        <v>13</v>
      </c>
      <c r="K5" s="3" t="s">
        <v>14</v>
      </c>
      <c r="L5" s="3" t="s">
        <v>15</v>
      </c>
    </row>
    <row r="6" customFormat="false" ht="15" hidden="false" customHeight="false" outlineLevel="0" collapsed="false">
      <c r="A6" s="3" t="s">
        <v>16</v>
      </c>
      <c r="B6" s="3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3" t="s">
        <v>22</v>
      </c>
      <c r="H6" s="3" t="s">
        <v>23</v>
      </c>
      <c r="I6" s="3" t="s">
        <v>24</v>
      </c>
      <c r="J6" s="3" t="s">
        <v>25</v>
      </c>
      <c r="K6" s="3" t="s">
        <v>26</v>
      </c>
      <c r="L6" s="3" t="s">
        <v>27</v>
      </c>
    </row>
    <row r="7" customFormat="false" ht="35.25" hidden="false" customHeight="true" outlineLevel="0" collapsed="false">
      <c r="A7" s="4" t="s">
        <v>16</v>
      </c>
      <c r="B7" s="4" t="s">
        <v>28</v>
      </c>
      <c r="C7" s="4" t="s">
        <v>29</v>
      </c>
      <c r="D7" s="4" t="s">
        <v>0</v>
      </c>
      <c r="E7" s="5" t="n">
        <f aca="false">'1 OŚWIETLENIE DROGOWE'!K7+'2 PRZEBUDOWA I BUDOWA SIECI UZB'!K7</f>
        <v>0</v>
      </c>
      <c r="F7" s="6"/>
      <c r="G7" s="6"/>
      <c r="H7" s="6"/>
      <c r="I7" s="5" t="n">
        <f aca="false">ROUND(E7/J7, 2)</f>
        <v>0</v>
      </c>
      <c r="J7" s="5" t="n">
        <f aca="false">E23</f>
        <v>1</v>
      </c>
      <c r="K7" s="5" t="str">
        <f aca="false">F23</f>
        <v> </v>
      </c>
      <c r="L7" s="6"/>
    </row>
    <row r="8" customFormat="false" ht="15" hidden="false" customHeight="false" outlineLevel="1" collapsed="false">
      <c r="A8" s="4" t="s">
        <v>17</v>
      </c>
      <c r="B8" s="4" t="s">
        <v>28</v>
      </c>
      <c r="C8" s="4" t="s">
        <v>30</v>
      </c>
      <c r="D8" s="4" t="s">
        <v>31</v>
      </c>
      <c r="E8" s="5" t="n">
        <f aca="false">'1 OŚWIETLENIE DROGOWE'!K7</f>
        <v>0</v>
      </c>
      <c r="F8" s="6"/>
      <c r="G8" s="6"/>
      <c r="H8" s="6"/>
      <c r="I8" s="5" t="n">
        <f aca="false">ROUND(E8/J8, 2)</f>
        <v>0</v>
      </c>
      <c r="J8" s="5" t="n">
        <f aca="false">E23</f>
        <v>1</v>
      </c>
      <c r="K8" s="5" t="str">
        <f aca="false">F23</f>
        <v> </v>
      </c>
      <c r="L8" s="6"/>
    </row>
    <row r="9" customFormat="false" ht="26.25" hidden="false" customHeight="true" outlineLevel="2" collapsed="false">
      <c r="A9" s="7" t="s">
        <v>18</v>
      </c>
      <c r="B9" s="7" t="s">
        <v>28</v>
      </c>
      <c r="C9" s="7" t="s">
        <v>32</v>
      </c>
      <c r="D9" s="7" t="s">
        <v>33</v>
      </c>
      <c r="E9" s="8" t="n">
        <f aca="false">'1 OŚWIETLENIE DROGOWE'!K8</f>
        <v>0</v>
      </c>
      <c r="F9" s="9"/>
      <c r="G9" s="9"/>
      <c r="H9" s="9"/>
      <c r="I9" s="9"/>
      <c r="J9" s="9"/>
      <c r="K9" s="9"/>
      <c r="L9" s="9"/>
    </row>
    <row r="10" customFormat="false" ht="24" hidden="false" customHeight="true" outlineLevel="3" collapsed="false">
      <c r="A10" s="10" t="s">
        <v>19</v>
      </c>
      <c r="B10" s="10" t="s">
        <v>28</v>
      </c>
      <c r="C10" s="10" t="s">
        <v>34</v>
      </c>
      <c r="D10" s="10" t="s">
        <v>35</v>
      </c>
      <c r="E10" s="11" t="n">
        <f aca="false">'1 OŚWIETLENIE DROGOWE'!K9</f>
        <v>0</v>
      </c>
      <c r="F10" s="12"/>
      <c r="G10" s="12"/>
      <c r="H10" s="12"/>
      <c r="I10" s="12"/>
      <c r="J10" s="12"/>
      <c r="K10" s="12"/>
      <c r="L10" s="12"/>
    </row>
    <row r="11" customFormat="false" ht="15" hidden="false" customHeight="false" outlineLevel="3" collapsed="false">
      <c r="A11" s="10" t="s">
        <v>20</v>
      </c>
      <c r="B11" s="10" t="s">
        <v>28</v>
      </c>
      <c r="C11" s="10" t="s">
        <v>36</v>
      </c>
      <c r="D11" s="10" t="s">
        <v>37</v>
      </c>
      <c r="E11" s="11" t="n">
        <f aca="false">'1 OŚWIETLENIE DROGOWE'!K10</f>
        <v>0</v>
      </c>
      <c r="F11" s="12"/>
      <c r="G11" s="12"/>
      <c r="H11" s="12"/>
      <c r="I11" s="12"/>
      <c r="J11" s="12"/>
      <c r="K11" s="12"/>
      <c r="L11" s="12"/>
    </row>
    <row r="12" customFormat="false" ht="22.5" hidden="false" customHeight="true" outlineLevel="1" collapsed="false">
      <c r="A12" s="4" t="s">
        <v>21</v>
      </c>
      <c r="B12" s="4" t="s">
        <v>28</v>
      </c>
      <c r="C12" s="4" t="s">
        <v>38</v>
      </c>
      <c r="D12" s="4" t="s">
        <v>39</v>
      </c>
      <c r="E12" s="5" t="n">
        <f aca="false">'2 PRZEBUDOWA I BUDOWA SIECI UZB'!K7</f>
        <v>0</v>
      </c>
      <c r="F12" s="6"/>
      <c r="G12" s="6"/>
      <c r="H12" s="6"/>
      <c r="I12" s="5" t="n">
        <f aca="false">ROUND(E12/J12, 2)</f>
        <v>0</v>
      </c>
      <c r="J12" s="5" t="n">
        <f aca="false">E23</f>
        <v>1</v>
      </c>
      <c r="K12" s="5" t="str">
        <f aca="false">F23</f>
        <v> </v>
      </c>
      <c r="L12" s="6"/>
    </row>
    <row r="13" customFormat="false" ht="27" hidden="false" customHeight="true" outlineLevel="2" collapsed="false">
      <c r="A13" s="7" t="s">
        <v>22</v>
      </c>
      <c r="B13" s="7" t="s">
        <v>28</v>
      </c>
      <c r="C13" s="7" t="s">
        <v>40</v>
      </c>
      <c r="D13" s="7" t="s">
        <v>41</v>
      </c>
      <c r="E13" s="8" t="n">
        <f aca="false">'2 PRZEBUDOWA I BUDOWA SIECI UZB'!K8</f>
        <v>0</v>
      </c>
      <c r="F13" s="9"/>
      <c r="G13" s="9"/>
      <c r="H13" s="9"/>
      <c r="I13" s="9"/>
      <c r="J13" s="9"/>
      <c r="K13" s="9"/>
      <c r="L13" s="9"/>
    </row>
    <row r="14" customFormat="false" ht="22.5" hidden="false" customHeight="true" outlineLevel="3" collapsed="false">
      <c r="A14" s="10" t="s">
        <v>23</v>
      </c>
      <c r="B14" s="10" t="s">
        <v>28</v>
      </c>
      <c r="C14" s="10" t="s">
        <v>42</v>
      </c>
      <c r="D14" s="10" t="s">
        <v>43</v>
      </c>
      <c r="E14" s="11" t="n">
        <f aca="false">'2 PRZEBUDOWA I BUDOWA SIECI UZB'!K9</f>
        <v>0</v>
      </c>
      <c r="F14" s="12"/>
      <c r="G14" s="12"/>
      <c r="H14" s="12"/>
      <c r="I14" s="12"/>
      <c r="J14" s="12"/>
      <c r="K14" s="12"/>
      <c r="L14" s="12"/>
    </row>
    <row r="15" customFormat="false" ht="23.25" hidden="false" customHeight="true" outlineLevel="3" collapsed="false">
      <c r="A15" s="10" t="s">
        <v>24</v>
      </c>
      <c r="B15" s="10" t="s">
        <v>28</v>
      </c>
      <c r="C15" s="10" t="s">
        <v>44</v>
      </c>
      <c r="D15" s="10" t="s">
        <v>45</v>
      </c>
      <c r="E15" s="11" t="n">
        <f aca="false">'2 PRZEBUDOWA I BUDOWA SIECI UZB'!K21</f>
        <v>0</v>
      </c>
      <c r="F15" s="12"/>
      <c r="G15" s="12"/>
      <c r="H15" s="12"/>
      <c r="I15" s="12"/>
      <c r="J15" s="12"/>
      <c r="K15" s="12"/>
      <c r="L15" s="12"/>
    </row>
    <row r="16" customFormat="false" ht="35.25" hidden="false" customHeight="true" outlineLevel="3" collapsed="false">
      <c r="A16" s="10" t="s">
        <v>25</v>
      </c>
      <c r="B16" s="10" t="s">
        <v>28</v>
      </c>
      <c r="C16" s="10" t="s">
        <v>46</v>
      </c>
      <c r="D16" s="10" t="s">
        <v>47</v>
      </c>
      <c r="E16" s="11" t="n">
        <f aca="false">'2 PRZEBUDOWA I BUDOWA SIECI UZB'!K42</f>
        <v>0</v>
      </c>
      <c r="F16" s="12"/>
      <c r="G16" s="12"/>
      <c r="H16" s="12"/>
      <c r="I16" s="12"/>
      <c r="J16" s="12"/>
      <c r="K16" s="12"/>
      <c r="L16" s="12"/>
    </row>
    <row r="17" customFormat="false" ht="26.25" hidden="false" customHeight="true" outlineLevel="3" collapsed="false">
      <c r="A17" s="10" t="s">
        <v>26</v>
      </c>
      <c r="B17" s="10" t="s">
        <v>28</v>
      </c>
      <c r="C17" s="10" t="s">
        <v>48</v>
      </c>
      <c r="D17" s="10" t="s">
        <v>49</v>
      </c>
      <c r="E17" s="11" t="n">
        <f aca="false">'2 PRZEBUDOWA I BUDOWA SIECI UZB'!K69</f>
        <v>0</v>
      </c>
      <c r="F17" s="12"/>
      <c r="G17" s="12"/>
      <c r="H17" s="12"/>
      <c r="I17" s="12"/>
      <c r="J17" s="12"/>
      <c r="K17" s="12"/>
      <c r="L17" s="12"/>
    </row>
    <row r="22" customFormat="false" ht="15" hidden="false" customHeight="false" outlineLevel="0" collapsed="false">
      <c r="D22" s="13" t="s">
        <v>50</v>
      </c>
    </row>
    <row r="23" customFormat="false" ht="15" hidden="false" customHeight="false" outlineLevel="0" collapsed="false">
      <c r="E23" s="14" t="n">
        <v>1</v>
      </c>
      <c r="F23" s="13" t="s">
        <v>28</v>
      </c>
    </row>
  </sheetData>
  <mergeCells count="5">
    <mergeCell ref="A1:L1"/>
    <mergeCell ref="A2:B2"/>
    <mergeCell ref="C2:L2"/>
    <mergeCell ref="A3:B3"/>
    <mergeCell ref="C3:L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"/>
  <sheetViews>
    <sheetView showFormulas="false" showGridLines="true" showRowColHeaders="true" showZeros="true" rightToLeft="false" tabSelected="true" showOutlineSymbols="true" defaultGridColor="true" view="normal" topLeftCell="A45" colorId="64" zoomScale="100" zoomScaleNormal="100" zoomScalePageLayoutView="100" workbookViewId="0">
      <selection pane="topLeft" activeCell="E69" activeCellId="0" sqref="E69"/>
    </sheetView>
  </sheetViews>
  <sheetFormatPr defaultRowHeight="12.8" zeroHeight="false" outlineLevelRow="3" outlineLevelCol="1"/>
  <cols>
    <col collapsed="false" customWidth="true" hidden="false" outlineLevel="0" max="1" min="1" style="0" width="10.99"/>
    <col collapsed="false" customWidth="true" hidden="false" outlineLevel="1" max="2" min="2" style="0" width="10.99"/>
    <col collapsed="false" customWidth="true" hidden="true" outlineLevel="1" max="3" min="3" style="0" width="10.99"/>
    <col collapsed="false" customWidth="true" hidden="false" outlineLevel="1" max="4" min="4" style="0" width="10.99"/>
    <col collapsed="false" customWidth="true" hidden="false" outlineLevel="0" max="5" min="5" style="0" width="44.99"/>
    <col collapsed="false" customWidth="true" hidden="false" outlineLevel="0" max="6" min="6" style="0" width="8.47"/>
    <col collapsed="false" customWidth="true" hidden="false" outlineLevel="0" max="7" min="7" style="0" width="10.28"/>
    <col collapsed="false" customWidth="true" hidden="false" outlineLevel="0" max="8" min="8" style="0" width="13.34"/>
    <col collapsed="false" customWidth="true" hidden="false" outlineLevel="0" max="9" min="9" style="0" width="8.47"/>
    <col collapsed="false" customWidth="true" hidden="false" outlineLevel="0" max="10" min="10" style="0" width="11.81"/>
    <col collapsed="false" customWidth="true" hidden="false" outlineLevel="0" max="11" min="11" style="0" width="12.64"/>
    <col collapsed="false" customWidth="true" hidden="false" outlineLevel="0" max="1020" min="12" style="0" width="8.51"/>
    <col collapsed="false" customWidth="false" hidden="false" outlineLevel="0" max="1025" min="1021" style="0" width="11.52"/>
  </cols>
  <sheetData>
    <row r="1" customFormat="false" ht="13.8" hidden="false" customHeight="true" outlineLevel="0" collapsed="false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13.8" hidden="false" customHeight="true" outlineLevel="0" collapsed="false">
      <c r="A2" s="2" t="s">
        <v>1</v>
      </c>
      <c r="B2" s="2"/>
      <c r="C2" s="15"/>
      <c r="D2" s="15"/>
      <c r="E2" s="15"/>
      <c r="F2" s="15"/>
      <c r="G2" s="15"/>
      <c r="H2" s="15"/>
      <c r="I2" s="15"/>
      <c r="J2" s="15"/>
      <c r="K2" s="15"/>
    </row>
    <row r="3" customFormat="false" ht="13.8" hidden="false" customHeight="true" outlineLevel="0" collapsed="false">
      <c r="A3" s="2" t="s">
        <v>3</v>
      </c>
      <c r="B3" s="2"/>
      <c r="C3" s="15"/>
      <c r="D3" s="15"/>
      <c r="E3" s="15"/>
      <c r="F3" s="15"/>
      <c r="G3" s="15"/>
      <c r="H3" s="15"/>
      <c r="I3" s="15"/>
      <c r="J3" s="15"/>
      <c r="K3" s="15"/>
    </row>
    <row r="5" customFormat="false" ht="34.5" hidden="false" customHeight="true" outlineLevel="0" collapsed="false">
      <c r="A5" s="16" t="s">
        <v>5</v>
      </c>
      <c r="B5" s="16" t="s">
        <v>51</v>
      </c>
      <c r="C5" s="16" t="s">
        <v>52</v>
      </c>
      <c r="D5" s="16" t="s">
        <v>53</v>
      </c>
      <c r="E5" s="16" t="s">
        <v>54</v>
      </c>
      <c r="F5" s="16" t="s">
        <v>14</v>
      </c>
      <c r="G5" s="16" t="s">
        <v>55</v>
      </c>
      <c r="H5" s="16" t="s">
        <v>56</v>
      </c>
      <c r="I5" s="16" t="s">
        <v>57</v>
      </c>
      <c r="J5" s="16" t="s">
        <v>58</v>
      </c>
      <c r="K5" s="16" t="s">
        <v>9</v>
      </c>
    </row>
    <row r="6" customFormat="false" ht="13.8" hidden="false" customHeight="false" outlineLevel="0" collapsed="false">
      <c r="A6" s="3" t="s">
        <v>16</v>
      </c>
      <c r="B6" s="3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3" t="s">
        <v>22</v>
      </c>
      <c r="H6" s="3" t="s">
        <v>23</v>
      </c>
      <c r="I6" s="3" t="s">
        <v>24</v>
      </c>
      <c r="J6" s="3" t="s">
        <v>25</v>
      </c>
      <c r="K6" s="3" t="s">
        <v>26</v>
      </c>
    </row>
    <row r="7" customFormat="false" ht="13.8" hidden="false" customHeight="false" outlineLevel="0" collapsed="false">
      <c r="A7" s="4" t="s">
        <v>16</v>
      </c>
      <c r="B7" s="17"/>
      <c r="C7" s="6"/>
      <c r="D7" s="4" t="s">
        <v>59</v>
      </c>
      <c r="E7" s="4" t="s">
        <v>31</v>
      </c>
      <c r="F7" s="6"/>
      <c r="G7" s="6"/>
      <c r="H7" s="6"/>
      <c r="I7" s="6"/>
      <c r="J7" s="6"/>
      <c r="K7" s="5" t="n">
        <f aca="false">'1 OŚWIETLENIE DROGOWE'!K8</f>
        <v>0</v>
      </c>
    </row>
    <row r="8" customFormat="false" ht="24.75" hidden="false" customHeight="true" outlineLevel="1" collapsed="false">
      <c r="A8" s="7" t="s">
        <v>60</v>
      </c>
      <c r="B8" s="18" t="s">
        <v>61</v>
      </c>
      <c r="C8" s="9"/>
      <c r="D8" s="7" t="s">
        <v>62</v>
      </c>
      <c r="E8" s="7" t="s">
        <v>33</v>
      </c>
      <c r="F8" s="9"/>
      <c r="G8" s="9"/>
      <c r="H8" s="9"/>
      <c r="I8" s="9"/>
      <c r="J8" s="9"/>
      <c r="K8" s="8" t="n">
        <f aca="false">'1 OŚWIETLENIE DROGOWE'!K9+'1 OŚWIETLENIE DROGOWE'!K10</f>
        <v>0</v>
      </c>
    </row>
    <row r="9" customFormat="false" ht="24" hidden="false" customHeight="true" outlineLevel="2" collapsed="false">
      <c r="A9" s="10" t="s">
        <v>63</v>
      </c>
      <c r="B9" s="19"/>
      <c r="C9" s="12"/>
      <c r="D9" s="10" t="s">
        <v>64</v>
      </c>
      <c r="E9" s="10" t="s">
        <v>35</v>
      </c>
      <c r="F9" s="12"/>
      <c r="G9" s="12"/>
      <c r="H9" s="12"/>
      <c r="I9" s="12"/>
      <c r="J9" s="12"/>
      <c r="K9" s="11"/>
    </row>
    <row r="10" customFormat="false" ht="14.25" hidden="false" customHeight="true" outlineLevel="2" collapsed="false">
      <c r="A10" s="10" t="s">
        <v>65</v>
      </c>
      <c r="B10" s="19" t="s">
        <v>66</v>
      </c>
      <c r="C10" s="12"/>
      <c r="D10" s="10" t="s">
        <v>64</v>
      </c>
      <c r="E10" s="10" t="s">
        <v>37</v>
      </c>
      <c r="F10" s="12"/>
      <c r="G10" s="12"/>
      <c r="H10" s="12"/>
      <c r="I10" s="12"/>
      <c r="J10" s="12"/>
      <c r="K10" s="11" t="n">
        <f aca="false">SUM(K11:K40)</f>
        <v>0</v>
      </c>
    </row>
    <row r="11" customFormat="false" ht="24.75" hidden="false" customHeight="true" outlineLevel="3" collapsed="false">
      <c r="A11" s="20" t="s">
        <v>67</v>
      </c>
      <c r="B11" s="21"/>
      <c r="C11" s="22"/>
      <c r="D11" s="23" t="s">
        <v>68</v>
      </c>
      <c r="E11" s="23" t="s">
        <v>69</v>
      </c>
      <c r="F11" s="20" t="s">
        <v>70</v>
      </c>
      <c r="G11" s="24" t="n">
        <v>5</v>
      </c>
      <c r="H11" s="25"/>
      <c r="I11" s="25" t="n">
        <v>1</v>
      </c>
      <c r="J11" s="25"/>
      <c r="K11" s="25" t="n">
        <f aca="false">ROUND(H11*J11, 2)</f>
        <v>0</v>
      </c>
    </row>
    <row r="12" customFormat="false" ht="24.75" hidden="false" customHeight="true" outlineLevel="3" collapsed="false">
      <c r="A12" s="20" t="s">
        <v>71</v>
      </c>
      <c r="B12" s="21"/>
      <c r="C12" s="22"/>
      <c r="D12" s="23" t="s">
        <v>72</v>
      </c>
      <c r="E12" s="23" t="s">
        <v>73</v>
      </c>
      <c r="F12" s="20" t="s">
        <v>70</v>
      </c>
      <c r="G12" s="24" t="n">
        <v>5</v>
      </c>
      <c r="H12" s="25"/>
      <c r="I12" s="25" t="n">
        <v>1</v>
      </c>
      <c r="J12" s="25"/>
      <c r="K12" s="25" t="n">
        <f aca="false">ROUND(H12*J12, 2)</f>
        <v>0</v>
      </c>
    </row>
    <row r="13" customFormat="false" ht="24" hidden="false" customHeight="true" outlineLevel="3" collapsed="false">
      <c r="A13" s="20" t="s">
        <v>74</v>
      </c>
      <c r="B13" s="21"/>
      <c r="C13" s="22"/>
      <c r="D13" s="23" t="s">
        <v>75</v>
      </c>
      <c r="E13" s="23" t="s">
        <v>76</v>
      </c>
      <c r="F13" s="20" t="s">
        <v>70</v>
      </c>
      <c r="G13" s="24" t="n">
        <v>5</v>
      </c>
      <c r="H13" s="25"/>
      <c r="I13" s="25" t="n">
        <v>1</v>
      </c>
      <c r="J13" s="25"/>
      <c r="K13" s="25" t="n">
        <f aca="false">ROUND(H13*J13, 2)</f>
        <v>0</v>
      </c>
    </row>
    <row r="14" customFormat="false" ht="34.5" hidden="false" customHeight="true" outlineLevel="3" collapsed="false">
      <c r="A14" s="20" t="s">
        <v>77</v>
      </c>
      <c r="B14" s="21"/>
      <c r="C14" s="22"/>
      <c r="D14" s="23" t="s">
        <v>72</v>
      </c>
      <c r="E14" s="23" t="s">
        <v>78</v>
      </c>
      <c r="F14" s="20" t="s">
        <v>70</v>
      </c>
      <c r="G14" s="24" t="n">
        <v>5</v>
      </c>
      <c r="H14" s="25"/>
      <c r="I14" s="25" t="n">
        <v>1</v>
      </c>
      <c r="J14" s="25"/>
      <c r="K14" s="25" t="n">
        <f aca="false">ROUND(H14*J14, 2)</f>
        <v>0</v>
      </c>
    </row>
    <row r="15" customFormat="false" ht="24.75" hidden="false" customHeight="true" outlineLevel="3" collapsed="false">
      <c r="A15" s="20" t="s">
        <v>79</v>
      </c>
      <c r="B15" s="21"/>
      <c r="C15" s="22"/>
      <c r="D15" s="23" t="s">
        <v>80</v>
      </c>
      <c r="E15" s="23" t="s">
        <v>81</v>
      </c>
      <c r="F15" s="20" t="s">
        <v>70</v>
      </c>
      <c r="G15" s="24" t="n">
        <v>5</v>
      </c>
      <c r="H15" s="25"/>
      <c r="I15" s="25" t="n">
        <v>1</v>
      </c>
      <c r="J15" s="25"/>
      <c r="K15" s="25" t="n">
        <f aca="false">ROUND(H15*J15, 2)</f>
        <v>0</v>
      </c>
    </row>
    <row r="16" customFormat="false" ht="24.75" hidden="false" customHeight="true" outlineLevel="3" collapsed="false">
      <c r="A16" s="20" t="s">
        <v>82</v>
      </c>
      <c r="B16" s="21"/>
      <c r="C16" s="22"/>
      <c r="D16" s="23" t="s">
        <v>68</v>
      </c>
      <c r="E16" s="23" t="s">
        <v>69</v>
      </c>
      <c r="F16" s="20" t="s">
        <v>70</v>
      </c>
      <c r="G16" s="24" t="n">
        <v>940</v>
      </c>
      <c r="H16" s="25"/>
      <c r="I16" s="25" t="n">
        <v>1</v>
      </c>
      <c r="J16" s="25"/>
      <c r="K16" s="25" t="n">
        <f aca="false">ROUND(H16*J16, 2)</f>
        <v>0</v>
      </c>
    </row>
    <row r="17" customFormat="false" ht="33.75" hidden="false" customHeight="true" outlineLevel="3" collapsed="false">
      <c r="A17" s="20" t="s">
        <v>83</v>
      </c>
      <c r="B17" s="21"/>
      <c r="C17" s="22"/>
      <c r="D17" s="23" t="s">
        <v>72</v>
      </c>
      <c r="E17" s="23" t="s">
        <v>73</v>
      </c>
      <c r="F17" s="20" t="s">
        <v>70</v>
      </c>
      <c r="G17" s="24" t="n">
        <v>940</v>
      </c>
      <c r="H17" s="25"/>
      <c r="I17" s="25" t="n">
        <v>1</v>
      </c>
      <c r="J17" s="25"/>
      <c r="K17" s="25" t="n">
        <f aca="false">ROUND(H17*J17, 2)</f>
        <v>0</v>
      </c>
    </row>
    <row r="18" customFormat="false" ht="26.25" hidden="false" customHeight="true" outlineLevel="3" collapsed="false">
      <c r="A18" s="20" t="s">
        <v>84</v>
      </c>
      <c r="B18" s="21"/>
      <c r="C18" s="22"/>
      <c r="D18" s="23" t="s">
        <v>85</v>
      </c>
      <c r="E18" s="23" t="s">
        <v>86</v>
      </c>
      <c r="F18" s="20" t="s">
        <v>70</v>
      </c>
      <c r="G18" s="24" t="n">
        <v>190</v>
      </c>
      <c r="H18" s="25"/>
      <c r="I18" s="25" t="n">
        <v>1</v>
      </c>
      <c r="J18" s="25"/>
      <c r="K18" s="25" t="n">
        <f aca="false">ROUND(H18*J18, 2)</f>
        <v>0</v>
      </c>
    </row>
    <row r="19" customFormat="false" ht="18.75" hidden="false" customHeight="true" outlineLevel="3" collapsed="false">
      <c r="A19" s="20" t="s">
        <v>87</v>
      </c>
      <c r="B19" s="21"/>
      <c r="C19" s="22"/>
      <c r="D19" s="23" t="s">
        <v>88</v>
      </c>
      <c r="E19" s="23" t="s">
        <v>89</v>
      </c>
      <c r="F19" s="20" t="s">
        <v>70</v>
      </c>
      <c r="G19" s="24" t="n">
        <v>190</v>
      </c>
      <c r="H19" s="25"/>
      <c r="I19" s="25" t="n">
        <v>1</v>
      </c>
      <c r="J19" s="25"/>
      <c r="K19" s="25" t="n">
        <f aca="false">ROUND(H19*J19, 2)</f>
        <v>0</v>
      </c>
    </row>
    <row r="20" customFormat="false" ht="36.75" hidden="false" customHeight="true" outlineLevel="3" collapsed="false">
      <c r="A20" s="20" t="s">
        <v>90</v>
      </c>
      <c r="B20" s="21"/>
      <c r="C20" s="22"/>
      <c r="D20" s="23" t="s">
        <v>91</v>
      </c>
      <c r="E20" s="23" t="s">
        <v>92</v>
      </c>
      <c r="F20" s="20" t="s">
        <v>70</v>
      </c>
      <c r="G20" s="24" t="n">
        <v>19</v>
      </c>
      <c r="H20" s="25"/>
      <c r="I20" s="25" t="n">
        <v>1</v>
      </c>
      <c r="J20" s="25"/>
      <c r="K20" s="25" t="n">
        <f aca="false">ROUND(H20*J20, 2)</f>
        <v>0</v>
      </c>
    </row>
    <row r="21" customFormat="false" ht="35.25" hidden="false" customHeight="true" outlineLevel="3" collapsed="false">
      <c r="A21" s="20" t="s">
        <v>93</v>
      </c>
      <c r="B21" s="21"/>
      <c r="C21" s="22"/>
      <c r="D21" s="23" t="s">
        <v>75</v>
      </c>
      <c r="E21" s="23" t="s">
        <v>94</v>
      </c>
      <c r="F21" s="20" t="s">
        <v>70</v>
      </c>
      <c r="G21" s="24" t="n">
        <v>750</v>
      </c>
      <c r="H21" s="25"/>
      <c r="I21" s="25" t="n">
        <v>1</v>
      </c>
      <c r="J21" s="25"/>
      <c r="K21" s="25" t="n">
        <f aca="false">ROUND(H21*J21, 2)</f>
        <v>0</v>
      </c>
    </row>
    <row r="22" customFormat="false" ht="33.75" hidden="false" customHeight="true" outlineLevel="3" collapsed="false">
      <c r="A22" s="20" t="s">
        <v>95</v>
      </c>
      <c r="B22" s="21"/>
      <c r="C22" s="22"/>
      <c r="D22" s="23" t="s">
        <v>96</v>
      </c>
      <c r="E22" s="23" t="s">
        <v>97</v>
      </c>
      <c r="F22" s="20" t="s">
        <v>70</v>
      </c>
      <c r="G22" s="24" t="n">
        <v>940</v>
      </c>
      <c r="H22" s="25"/>
      <c r="I22" s="25" t="n">
        <v>1</v>
      </c>
      <c r="J22" s="25"/>
      <c r="K22" s="25" t="n">
        <f aca="false">ROUND(H22*J22, 2)</f>
        <v>0</v>
      </c>
    </row>
    <row r="23" customFormat="false" ht="37.5" hidden="false" customHeight="true" outlineLevel="3" collapsed="false">
      <c r="A23" s="20" t="s">
        <v>98</v>
      </c>
      <c r="B23" s="21"/>
      <c r="C23" s="22"/>
      <c r="D23" s="23" t="s">
        <v>72</v>
      </c>
      <c r="E23" s="23" t="s">
        <v>78</v>
      </c>
      <c r="F23" s="20" t="s">
        <v>70</v>
      </c>
      <c r="G23" s="24" t="n">
        <v>940</v>
      </c>
      <c r="H23" s="25"/>
      <c r="I23" s="25" t="n">
        <v>1</v>
      </c>
      <c r="J23" s="25"/>
      <c r="K23" s="25" t="n">
        <f aca="false">ROUND(H23*J23, 2)</f>
        <v>0</v>
      </c>
    </row>
    <row r="24" customFormat="false" ht="26.25" hidden="false" customHeight="true" outlineLevel="3" collapsed="false">
      <c r="A24" s="20" t="s">
        <v>99</v>
      </c>
      <c r="B24" s="21"/>
      <c r="C24" s="22"/>
      <c r="D24" s="23" t="s">
        <v>80</v>
      </c>
      <c r="E24" s="23" t="s">
        <v>81</v>
      </c>
      <c r="F24" s="20" t="s">
        <v>70</v>
      </c>
      <c r="G24" s="24" t="n">
        <v>940</v>
      </c>
      <c r="H24" s="25"/>
      <c r="I24" s="25" t="n">
        <v>1</v>
      </c>
      <c r="J24" s="25"/>
      <c r="K24" s="25" t="n">
        <f aca="false">ROUND(H24*J24, 2)</f>
        <v>0</v>
      </c>
    </row>
    <row r="25" customFormat="false" ht="48.75" hidden="false" customHeight="true" outlineLevel="3" collapsed="false">
      <c r="A25" s="20" t="s">
        <v>100</v>
      </c>
      <c r="B25" s="21"/>
      <c r="C25" s="22"/>
      <c r="D25" s="23" t="s">
        <v>101</v>
      </c>
      <c r="E25" s="23" t="s">
        <v>102</v>
      </c>
      <c r="F25" s="20" t="s">
        <v>103</v>
      </c>
      <c r="G25" s="24" t="n">
        <v>27</v>
      </c>
      <c r="H25" s="25"/>
      <c r="I25" s="25" t="n">
        <v>1</v>
      </c>
      <c r="J25" s="25"/>
      <c r="K25" s="25" t="n">
        <f aca="false">ROUND(H25*J25, 2)</f>
        <v>0</v>
      </c>
    </row>
    <row r="26" customFormat="false" ht="39" hidden="false" customHeight="true" outlineLevel="3" collapsed="false">
      <c r="A26" s="20" t="s">
        <v>104</v>
      </c>
      <c r="B26" s="21"/>
      <c r="C26" s="22"/>
      <c r="D26" s="23" t="s">
        <v>105</v>
      </c>
      <c r="E26" s="23" t="s">
        <v>106</v>
      </c>
      <c r="F26" s="20" t="s">
        <v>103</v>
      </c>
      <c r="G26" s="24" t="n">
        <v>27</v>
      </c>
      <c r="H26" s="25"/>
      <c r="I26" s="25" t="n">
        <v>1</v>
      </c>
      <c r="J26" s="25"/>
      <c r="K26" s="25" t="n">
        <f aca="false">ROUND(H26*J26, 2)</f>
        <v>0</v>
      </c>
    </row>
    <row r="27" customFormat="false" ht="24.75" hidden="false" customHeight="true" outlineLevel="3" collapsed="false">
      <c r="A27" s="20" t="s">
        <v>107</v>
      </c>
      <c r="B27" s="21"/>
      <c r="C27" s="22"/>
      <c r="D27" s="23" t="s">
        <v>108</v>
      </c>
      <c r="E27" s="23" t="s">
        <v>109</v>
      </c>
      <c r="F27" s="20" t="s">
        <v>103</v>
      </c>
      <c r="G27" s="24" t="n">
        <v>27</v>
      </c>
      <c r="H27" s="25"/>
      <c r="I27" s="25" t="n">
        <v>1</v>
      </c>
      <c r="J27" s="25"/>
      <c r="K27" s="25" t="n">
        <f aca="false">ROUND(H27*J27, 2)</f>
        <v>0</v>
      </c>
    </row>
    <row r="28" customFormat="false" ht="24.75" hidden="false" customHeight="true" outlineLevel="3" collapsed="false">
      <c r="A28" s="20" t="s">
        <v>110</v>
      </c>
      <c r="B28" s="21"/>
      <c r="C28" s="22"/>
      <c r="D28" s="23" t="s">
        <v>108</v>
      </c>
      <c r="E28" s="23" t="s">
        <v>111</v>
      </c>
      <c r="F28" s="20" t="s">
        <v>103</v>
      </c>
      <c r="G28" s="24" t="n">
        <v>27</v>
      </c>
      <c r="H28" s="25"/>
      <c r="I28" s="25" t="n">
        <v>1</v>
      </c>
      <c r="J28" s="25"/>
      <c r="K28" s="25" t="n">
        <f aca="false">ROUND(H28*J28, 2)</f>
        <v>0</v>
      </c>
    </row>
    <row r="29" customFormat="false" ht="26.25" hidden="false" customHeight="true" outlineLevel="3" collapsed="false">
      <c r="A29" s="20" t="s">
        <v>112</v>
      </c>
      <c r="B29" s="21"/>
      <c r="C29" s="22"/>
      <c r="D29" s="23" t="s">
        <v>108</v>
      </c>
      <c r="E29" s="23" t="s">
        <v>113</v>
      </c>
      <c r="F29" s="20" t="s">
        <v>103</v>
      </c>
      <c r="G29" s="24" t="n">
        <v>54</v>
      </c>
      <c r="H29" s="25"/>
      <c r="I29" s="25" t="n">
        <v>1</v>
      </c>
      <c r="J29" s="25"/>
      <c r="K29" s="25" t="n">
        <f aca="false">ROUND(H29*J29, 2)</f>
        <v>0</v>
      </c>
    </row>
    <row r="30" customFormat="false" ht="24.75" hidden="false" customHeight="true" outlineLevel="3" collapsed="false">
      <c r="A30" s="20" t="s">
        <v>114</v>
      </c>
      <c r="B30" s="21"/>
      <c r="C30" s="22"/>
      <c r="D30" s="23" t="s">
        <v>108</v>
      </c>
      <c r="E30" s="23" t="s">
        <v>115</v>
      </c>
      <c r="F30" s="20" t="s">
        <v>103</v>
      </c>
      <c r="G30" s="24" t="n">
        <v>27</v>
      </c>
      <c r="H30" s="25"/>
      <c r="I30" s="25" t="n">
        <v>1</v>
      </c>
      <c r="J30" s="25"/>
      <c r="K30" s="25" t="n">
        <f aca="false">ROUND(H30*J30, 2)</f>
        <v>0</v>
      </c>
    </row>
    <row r="31" customFormat="false" ht="25.5" hidden="false" customHeight="true" outlineLevel="3" collapsed="false">
      <c r="A31" s="20" t="s">
        <v>116</v>
      </c>
      <c r="B31" s="21"/>
      <c r="C31" s="22"/>
      <c r="D31" s="23" t="s">
        <v>117</v>
      </c>
      <c r="E31" s="23" t="s">
        <v>118</v>
      </c>
      <c r="F31" s="20" t="s">
        <v>119</v>
      </c>
      <c r="G31" s="24" t="n">
        <v>27</v>
      </c>
      <c r="H31" s="25"/>
      <c r="I31" s="25" t="n">
        <v>1</v>
      </c>
      <c r="J31" s="25"/>
      <c r="K31" s="25" t="n">
        <f aca="false">ROUND(H31*J31, 2)</f>
        <v>0</v>
      </c>
    </row>
    <row r="32" customFormat="false" ht="45.75" hidden="false" customHeight="true" outlineLevel="3" collapsed="false">
      <c r="A32" s="20" t="s">
        <v>120</v>
      </c>
      <c r="B32" s="21"/>
      <c r="C32" s="22"/>
      <c r="D32" s="23" t="s">
        <v>121</v>
      </c>
      <c r="E32" s="23" t="s">
        <v>122</v>
      </c>
      <c r="F32" s="20" t="s">
        <v>103</v>
      </c>
      <c r="G32" s="24" t="n">
        <v>1</v>
      </c>
      <c r="H32" s="25"/>
      <c r="I32" s="25" t="n">
        <v>1</v>
      </c>
      <c r="J32" s="25"/>
      <c r="K32" s="25" t="n">
        <f aca="false">ROUND(H32*J32, 2)</f>
        <v>0</v>
      </c>
    </row>
    <row r="33" customFormat="false" ht="48.75" hidden="false" customHeight="true" outlineLevel="3" collapsed="false">
      <c r="A33" s="20" t="s">
        <v>123</v>
      </c>
      <c r="B33" s="21"/>
      <c r="C33" s="22"/>
      <c r="D33" s="23" t="s">
        <v>124</v>
      </c>
      <c r="E33" s="23" t="s">
        <v>125</v>
      </c>
      <c r="F33" s="20" t="s">
        <v>103</v>
      </c>
      <c r="G33" s="24" t="n">
        <v>1</v>
      </c>
      <c r="H33" s="25"/>
      <c r="I33" s="25" t="n">
        <v>1</v>
      </c>
      <c r="J33" s="25"/>
      <c r="K33" s="25" t="n">
        <f aca="false">ROUND(H33*J33, 2)</f>
        <v>0</v>
      </c>
    </row>
    <row r="34" customFormat="false" ht="35.25" hidden="false" customHeight="true" outlineLevel="3" collapsed="false">
      <c r="A34" s="20" t="s">
        <v>126</v>
      </c>
      <c r="B34" s="21"/>
      <c r="C34" s="22"/>
      <c r="D34" s="23" t="s">
        <v>127</v>
      </c>
      <c r="E34" s="23" t="s">
        <v>128</v>
      </c>
      <c r="F34" s="20" t="s">
        <v>103</v>
      </c>
      <c r="G34" s="24" t="n">
        <v>36</v>
      </c>
      <c r="H34" s="25"/>
      <c r="I34" s="25" t="n">
        <v>1</v>
      </c>
      <c r="J34" s="25"/>
      <c r="K34" s="25" t="n">
        <f aca="false">ROUND(H34*J34, 2)</f>
        <v>0</v>
      </c>
    </row>
    <row r="35" customFormat="false" ht="26.25" hidden="false" customHeight="true" outlineLevel="3" collapsed="false">
      <c r="A35" s="20" t="s">
        <v>129</v>
      </c>
      <c r="B35" s="21"/>
      <c r="C35" s="22"/>
      <c r="D35" s="23" t="s">
        <v>130</v>
      </c>
      <c r="E35" s="23" t="s">
        <v>131</v>
      </c>
      <c r="F35" s="20" t="s">
        <v>103</v>
      </c>
      <c r="G35" s="24" t="n">
        <v>3</v>
      </c>
      <c r="H35" s="25"/>
      <c r="I35" s="25" t="n">
        <v>1</v>
      </c>
      <c r="J35" s="25"/>
      <c r="K35" s="25" t="n">
        <f aca="false">ROUND(H35*J35, 2)</f>
        <v>0</v>
      </c>
    </row>
    <row r="36" customFormat="false" ht="24" hidden="false" customHeight="true" outlineLevel="3" collapsed="false">
      <c r="A36" s="20" t="s">
        <v>132</v>
      </c>
      <c r="B36" s="21"/>
      <c r="C36" s="22"/>
      <c r="D36" s="23" t="s">
        <v>133</v>
      </c>
      <c r="E36" s="23" t="s">
        <v>134</v>
      </c>
      <c r="F36" s="20" t="s">
        <v>70</v>
      </c>
      <c r="G36" s="24" t="n">
        <v>68</v>
      </c>
      <c r="H36" s="25"/>
      <c r="I36" s="25" t="n">
        <v>1</v>
      </c>
      <c r="J36" s="25"/>
      <c r="K36" s="25" t="n">
        <f aca="false">ROUND(H36*J36, 2)</f>
        <v>0</v>
      </c>
    </row>
    <row r="37" customFormat="false" ht="27" hidden="false" customHeight="true" outlineLevel="3" collapsed="false">
      <c r="A37" s="20" t="s">
        <v>135</v>
      </c>
      <c r="B37" s="21"/>
      <c r="C37" s="22"/>
      <c r="D37" s="23" t="s">
        <v>136</v>
      </c>
      <c r="E37" s="23" t="s">
        <v>137</v>
      </c>
      <c r="F37" s="20" t="s">
        <v>103</v>
      </c>
      <c r="G37" s="24" t="n">
        <v>1</v>
      </c>
      <c r="H37" s="25"/>
      <c r="I37" s="25" t="n">
        <v>1</v>
      </c>
      <c r="J37" s="25"/>
      <c r="K37" s="25" t="n">
        <f aca="false">ROUND(H37*J37, 2)</f>
        <v>0</v>
      </c>
    </row>
    <row r="38" customFormat="false" ht="27" hidden="false" customHeight="true" outlineLevel="3" collapsed="false">
      <c r="A38" s="20" t="s">
        <v>138</v>
      </c>
      <c r="B38" s="21"/>
      <c r="C38" s="22"/>
      <c r="D38" s="23" t="s">
        <v>139</v>
      </c>
      <c r="E38" s="23" t="s">
        <v>140</v>
      </c>
      <c r="F38" s="20" t="s">
        <v>103</v>
      </c>
      <c r="G38" s="24" t="n">
        <v>2</v>
      </c>
      <c r="H38" s="25"/>
      <c r="I38" s="25" t="n">
        <v>1</v>
      </c>
      <c r="J38" s="25"/>
      <c r="K38" s="25" t="n">
        <f aca="false">ROUND(H38*J38, 2)</f>
        <v>0</v>
      </c>
    </row>
    <row r="39" customFormat="false" ht="23.25" hidden="false" customHeight="true" outlineLevel="3" collapsed="false">
      <c r="A39" s="20" t="s">
        <v>141</v>
      </c>
      <c r="B39" s="21"/>
      <c r="C39" s="22"/>
      <c r="D39" s="23" t="s">
        <v>142</v>
      </c>
      <c r="E39" s="23" t="s">
        <v>143</v>
      </c>
      <c r="F39" s="20" t="s">
        <v>144</v>
      </c>
      <c r="G39" s="24" t="n">
        <v>27</v>
      </c>
      <c r="H39" s="25"/>
      <c r="I39" s="25" t="n">
        <v>1</v>
      </c>
      <c r="J39" s="25"/>
      <c r="K39" s="25" t="n">
        <f aca="false">ROUND(H39*J39, 2)</f>
        <v>0</v>
      </c>
    </row>
    <row r="40" customFormat="false" ht="27" hidden="false" customHeight="true" outlineLevel="3" collapsed="false">
      <c r="A40" s="20" t="s">
        <v>145</v>
      </c>
      <c r="B40" s="21"/>
      <c r="C40" s="22"/>
      <c r="D40" s="23" t="s">
        <v>146</v>
      </c>
      <c r="E40" s="23" t="s">
        <v>147</v>
      </c>
      <c r="F40" s="20" t="s">
        <v>148</v>
      </c>
      <c r="G40" s="24" t="n">
        <v>1</v>
      </c>
      <c r="H40" s="25"/>
      <c r="I40" s="25" t="n">
        <v>1</v>
      </c>
      <c r="J40" s="25"/>
      <c r="K40" s="25" t="n">
        <f aca="false">ROUND(H40*J40, 2)</f>
        <v>0</v>
      </c>
    </row>
  </sheetData>
  <mergeCells count="5">
    <mergeCell ref="A1:K1"/>
    <mergeCell ref="A2:B2"/>
    <mergeCell ref="C2:K2"/>
    <mergeCell ref="A3:B3"/>
    <mergeCell ref="C3:K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1" activeCellId="0" sqref="E11"/>
    </sheetView>
  </sheetViews>
  <sheetFormatPr defaultRowHeight="12.8" zeroHeight="false" outlineLevelRow="3" outlineLevelCol="1"/>
  <cols>
    <col collapsed="false" customWidth="true" hidden="false" outlineLevel="0" max="1" min="1" style="0" width="10.99"/>
    <col collapsed="false" customWidth="true" hidden="false" outlineLevel="1" max="2" min="2" style="0" width="10.99"/>
    <col collapsed="false" customWidth="true" hidden="true" outlineLevel="1" max="3" min="3" style="0" width="10.99"/>
    <col collapsed="false" customWidth="true" hidden="false" outlineLevel="1" max="4" min="4" style="0" width="10.99"/>
    <col collapsed="false" customWidth="true" hidden="false" outlineLevel="0" max="5" min="5" style="0" width="44.99"/>
    <col collapsed="false" customWidth="true" hidden="false" outlineLevel="0" max="11" min="6" style="0" width="14.01"/>
    <col collapsed="false" customWidth="true" hidden="false" outlineLevel="0" max="1020" min="12" style="0" width="8.51"/>
    <col collapsed="false" customWidth="false" hidden="false" outlineLevel="0" max="1025" min="1021" style="0" width="11.52"/>
  </cols>
  <sheetData>
    <row r="1" customFormat="false" ht="13.8" hidden="false" customHeight="true" outlineLevel="0" collapsed="false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13.8" hidden="false" customHeight="true" outlineLevel="0" collapsed="false">
      <c r="A2" s="2" t="s">
        <v>1</v>
      </c>
      <c r="B2" s="2"/>
      <c r="C2" s="15" t="s">
        <v>2</v>
      </c>
      <c r="D2" s="15"/>
      <c r="E2" s="15"/>
      <c r="F2" s="15"/>
      <c r="G2" s="15"/>
      <c r="H2" s="15"/>
      <c r="I2" s="15"/>
      <c r="J2" s="15"/>
      <c r="K2" s="15"/>
    </row>
    <row r="3" customFormat="false" ht="13.8" hidden="false" customHeight="true" outlineLevel="0" collapsed="false">
      <c r="A3" s="2" t="s">
        <v>3</v>
      </c>
      <c r="B3" s="2"/>
      <c r="C3" s="15" t="s">
        <v>4</v>
      </c>
      <c r="D3" s="15"/>
      <c r="E3" s="15"/>
      <c r="F3" s="15"/>
      <c r="G3" s="15"/>
      <c r="H3" s="15"/>
      <c r="I3" s="15"/>
      <c r="J3" s="15"/>
      <c r="K3" s="15"/>
    </row>
    <row r="5" customFormat="false" ht="26.1" hidden="false" customHeight="false" outlineLevel="0" collapsed="false">
      <c r="A5" s="26" t="s">
        <v>5</v>
      </c>
      <c r="B5" s="26" t="s">
        <v>149</v>
      </c>
      <c r="C5" s="26" t="s">
        <v>52</v>
      </c>
      <c r="D5" s="26" t="s">
        <v>53</v>
      </c>
      <c r="E5" s="26" t="s">
        <v>54</v>
      </c>
      <c r="F5" s="26" t="s">
        <v>14</v>
      </c>
      <c r="G5" s="26" t="s">
        <v>55</v>
      </c>
      <c r="H5" s="26" t="s">
        <v>56</v>
      </c>
      <c r="I5" s="26" t="s">
        <v>57</v>
      </c>
      <c r="J5" s="26" t="s">
        <v>58</v>
      </c>
      <c r="K5" s="26" t="s">
        <v>9</v>
      </c>
    </row>
    <row r="6" customFormat="false" ht="13.8" hidden="false" customHeight="false" outlineLevel="0" collapsed="false">
      <c r="A6" s="3" t="s">
        <v>16</v>
      </c>
      <c r="B6" s="3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3" t="s">
        <v>22</v>
      </c>
      <c r="H6" s="3" t="s">
        <v>23</v>
      </c>
      <c r="I6" s="3" t="s">
        <v>24</v>
      </c>
      <c r="J6" s="3" t="s">
        <v>25</v>
      </c>
      <c r="K6" s="3" t="s">
        <v>26</v>
      </c>
    </row>
    <row r="7" customFormat="false" ht="24" hidden="false" customHeight="false" outlineLevel="0" collapsed="false">
      <c r="A7" s="4" t="s">
        <v>17</v>
      </c>
      <c r="B7" s="17"/>
      <c r="C7" s="6"/>
      <c r="D7" s="4" t="s">
        <v>59</v>
      </c>
      <c r="E7" s="4" t="s">
        <v>39</v>
      </c>
      <c r="F7" s="6"/>
      <c r="G7" s="6"/>
      <c r="H7" s="6"/>
      <c r="I7" s="6"/>
      <c r="J7" s="6"/>
      <c r="K7" s="5" t="n">
        <f aca="false">'2 PRZEBUDOWA I BUDOWA SIECI UZB'!K8</f>
        <v>0</v>
      </c>
    </row>
    <row r="8" customFormat="false" ht="24" hidden="false" customHeight="false" outlineLevel="1" collapsed="false">
      <c r="A8" s="7" t="s">
        <v>150</v>
      </c>
      <c r="B8" s="18"/>
      <c r="C8" s="9"/>
      <c r="D8" s="7" t="s">
        <v>62</v>
      </c>
      <c r="E8" s="7" t="s">
        <v>41</v>
      </c>
      <c r="F8" s="9"/>
      <c r="G8" s="9"/>
      <c r="H8" s="9"/>
      <c r="I8" s="9"/>
      <c r="J8" s="9"/>
      <c r="K8" s="8" t="n">
        <f aca="false">'2 PRZEBUDOWA I BUDOWA SIECI UZB'!K9+'2 PRZEBUDOWA I BUDOWA SIECI UZB'!K21+'2 PRZEBUDOWA I BUDOWA SIECI UZB'!K42+'2 PRZEBUDOWA I BUDOWA SIECI UZB'!K69</f>
        <v>0</v>
      </c>
    </row>
    <row r="9" customFormat="false" ht="24" hidden="false" customHeight="false" outlineLevel="2" collapsed="false">
      <c r="A9" s="10" t="s">
        <v>151</v>
      </c>
      <c r="B9" s="19" t="s">
        <v>152</v>
      </c>
      <c r="C9" s="12"/>
      <c r="D9" s="10" t="s">
        <v>64</v>
      </c>
      <c r="E9" s="10" t="s">
        <v>43</v>
      </c>
      <c r="F9" s="12"/>
      <c r="G9" s="12"/>
      <c r="H9" s="12"/>
      <c r="I9" s="12"/>
      <c r="J9" s="12"/>
      <c r="K9" s="11" t="n">
        <f aca="false">SUM(K10:K20)</f>
        <v>0</v>
      </c>
    </row>
    <row r="10" customFormat="false" ht="18" hidden="false" customHeight="false" outlineLevel="3" collapsed="false">
      <c r="A10" s="20" t="s">
        <v>153</v>
      </c>
      <c r="B10" s="21"/>
      <c r="C10" s="22"/>
      <c r="D10" s="23" t="s">
        <v>68</v>
      </c>
      <c r="E10" s="23" t="s">
        <v>154</v>
      </c>
      <c r="F10" s="20" t="s">
        <v>70</v>
      </c>
      <c r="G10" s="24" t="n">
        <v>640</v>
      </c>
      <c r="H10" s="25"/>
      <c r="I10" s="25" t="n">
        <v>1</v>
      </c>
      <c r="J10" s="25"/>
      <c r="K10" s="25" t="n">
        <f aca="false">ROUND(H10*J10, 2)</f>
        <v>0</v>
      </c>
    </row>
    <row r="11" customFormat="false" ht="18" hidden="false" customHeight="false" outlineLevel="3" collapsed="false">
      <c r="A11" s="20" t="s">
        <v>155</v>
      </c>
      <c r="B11" s="21"/>
      <c r="C11" s="22"/>
      <c r="D11" s="23" t="s">
        <v>72</v>
      </c>
      <c r="E11" s="23" t="s">
        <v>73</v>
      </c>
      <c r="F11" s="20" t="s">
        <v>70</v>
      </c>
      <c r="G11" s="24" t="n">
        <v>640</v>
      </c>
      <c r="H11" s="25"/>
      <c r="I11" s="25" t="n">
        <v>1</v>
      </c>
      <c r="J11" s="25"/>
      <c r="K11" s="25" t="n">
        <f aca="false">ROUND(H11*J11, 2)</f>
        <v>0</v>
      </c>
    </row>
    <row r="12" customFormat="false" ht="18" hidden="false" customHeight="false" outlineLevel="3" collapsed="false">
      <c r="A12" s="20" t="s">
        <v>156</v>
      </c>
      <c r="B12" s="21"/>
      <c r="C12" s="22"/>
      <c r="D12" s="23" t="s">
        <v>85</v>
      </c>
      <c r="E12" s="23" t="s">
        <v>157</v>
      </c>
      <c r="F12" s="20" t="s">
        <v>70</v>
      </c>
      <c r="G12" s="24" t="n">
        <v>60</v>
      </c>
      <c r="H12" s="25"/>
      <c r="I12" s="25" t="n">
        <v>1</v>
      </c>
      <c r="J12" s="25"/>
      <c r="K12" s="25" t="n">
        <f aca="false">ROUND(H12*J12, 2)</f>
        <v>0</v>
      </c>
    </row>
    <row r="13" customFormat="false" ht="18" hidden="false" customHeight="false" outlineLevel="3" collapsed="false">
      <c r="A13" s="20" t="s">
        <v>158</v>
      </c>
      <c r="B13" s="21"/>
      <c r="C13" s="22"/>
      <c r="D13" s="23" t="s">
        <v>85</v>
      </c>
      <c r="E13" s="23" t="s">
        <v>159</v>
      </c>
      <c r="F13" s="20" t="s">
        <v>70</v>
      </c>
      <c r="G13" s="24" t="n">
        <v>170</v>
      </c>
      <c r="H13" s="25"/>
      <c r="I13" s="25" t="n">
        <v>1</v>
      </c>
      <c r="J13" s="25"/>
      <c r="K13" s="25" t="n">
        <f aca="false">ROUND(H13*J13, 2)</f>
        <v>0</v>
      </c>
    </row>
    <row r="14" customFormat="false" ht="13.8" hidden="false" customHeight="false" outlineLevel="3" collapsed="false">
      <c r="A14" s="20" t="s">
        <v>160</v>
      </c>
      <c r="B14" s="21"/>
      <c r="C14" s="22"/>
      <c r="D14" s="23" t="s">
        <v>91</v>
      </c>
      <c r="E14" s="23" t="s">
        <v>161</v>
      </c>
      <c r="F14" s="20" t="s">
        <v>70</v>
      </c>
      <c r="G14" s="24" t="n">
        <v>230</v>
      </c>
      <c r="H14" s="25"/>
      <c r="I14" s="25" t="n">
        <v>1</v>
      </c>
      <c r="J14" s="25"/>
      <c r="K14" s="25" t="n">
        <f aca="false">ROUND(H14*J14, 2)</f>
        <v>0</v>
      </c>
    </row>
    <row r="15" customFormat="false" ht="26.25" hidden="false" customHeight="false" outlineLevel="3" collapsed="false">
      <c r="A15" s="20" t="s">
        <v>162</v>
      </c>
      <c r="B15" s="21"/>
      <c r="C15" s="22"/>
      <c r="D15" s="23" t="s">
        <v>163</v>
      </c>
      <c r="E15" s="23" t="s">
        <v>164</v>
      </c>
      <c r="F15" s="20" t="s">
        <v>119</v>
      </c>
      <c r="G15" s="24" t="n">
        <v>34</v>
      </c>
      <c r="H15" s="25"/>
      <c r="I15" s="25" t="n">
        <v>1</v>
      </c>
      <c r="J15" s="25"/>
      <c r="K15" s="25" t="n">
        <f aca="false">ROUND(H15*J15, 2)</f>
        <v>0</v>
      </c>
    </row>
    <row r="16" customFormat="false" ht="18" hidden="false" customHeight="false" outlineLevel="3" collapsed="false">
      <c r="A16" s="20" t="s">
        <v>165</v>
      </c>
      <c r="B16" s="21"/>
      <c r="C16" s="22"/>
      <c r="D16" s="23" t="s">
        <v>88</v>
      </c>
      <c r="E16" s="23" t="s">
        <v>166</v>
      </c>
      <c r="F16" s="20" t="s">
        <v>70</v>
      </c>
      <c r="G16" s="24" t="n">
        <v>230</v>
      </c>
      <c r="H16" s="25"/>
      <c r="I16" s="25" t="n">
        <v>1</v>
      </c>
      <c r="J16" s="25"/>
      <c r="K16" s="25" t="n">
        <f aca="false">ROUND(H16*J16, 2)</f>
        <v>0</v>
      </c>
    </row>
    <row r="17" customFormat="false" ht="18" hidden="false" customHeight="false" outlineLevel="3" collapsed="false">
      <c r="A17" s="20" t="s">
        <v>167</v>
      </c>
      <c r="B17" s="21"/>
      <c r="C17" s="22"/>
      <c r="D17" s="23" t="s">
        <v>168</v>
      </c>
      <c r="E17" s="23" t="s">
        <v>169</v>
      </c>
      <c r="F17" s="20" t="s">
        <v>70</v>
      </c>
      <c r="G17" s="24" t="n">
        <v>640</v>
      </c>
      <c r="H17" s="25"/>
      <c r="I17" s="25" t="n">
        <v>1</v>
      </c>
      <c r="J17" s="25"/>
      <c r="K17" s="25" t="n">
        <f aca="false">ROUND(H17*J17, 2)</f>
        <v>0</v>
      </c>
    </row>
    <row r="18" customFormat="false" ht="18" hidden="false" customHeight="false" outlineLevel="3" collapsed="false">
      <c r="A18" s="20" t="s">
        <v>170</v>
      </c>
      <c r="B18" s="21"/>
      <c r="C18" s="22"/>
      <c r="D18" s="23" t="s">
        <v>72</v>
      </c>
      <c r="E18" s="23" t="s">
        <v>171</v>
      </c>
      <c r="F18" s="20" t="s">
        <v>70</v>
      </c>
      <c r="G18" s="24" t="n">
        <v>640</v>
      </c>
      <c r="H18" s="25"/>
      <c r="I18" s="25" t="n">
        <v>1</v>
      </c>
      <c r="J18" s="25"/>
      <c r="K18" s="25" t="n">
        <f aca="false">ROUND(H18*J18, 2)</f>
        <v>0</v>
      </c>
    </row>
    <row r="19" customFormat="false" ht="18" hidden="false" customHeight="false" outlineLevel="3" collapsed="false">
      <c r="A19" s="20" t="s">
        <v>172</v>
      </c>
      <c r="B19" s="21"/>
      <c r="C19" s="22"/>
      <c r="D19" s="23" t="s">
        <v>173</v>
      </c>
      <c r="E19" s="23" t="s">
        <v>174</v>
      </c>
      <c r="F19" s="20" t="s">
        <v>70</v>
      </c>
      <c r="G19" s="24" t="n">
        <v>2036</v>
      </c>
      <c r="H19" s="25"/>
      <c r="I19" s="25" t="n">
        <v>1</v>
      </c>
      <c r="J19" s="25"/>
      <c r="K19" s="25" t="n">
        <f aca="false">ROUND(H19*J19, 2)</f>
        <v>0</v>
      </c>
    </row>
    <row r="20" customFormat="false" ht="25.5" hidden="false" customHeight="true" outlineLevel="3" collapsed="false">
      <c r="A20" s="20" t="s">
        <v>175</v>
      </c>
      <c r="B20" s="21"/>
      <c r="C20" s="22"/>
      <c r="D20" s="23" t="s">
        <v>176</v>
      </c>
      <c r="E20" s="23" t="s">
        <v>177</v>
      </c>
      <c r="F20" s="20" t="s">
        <v>70</v>
      </c>
      <c r="G20" s="24" t="n">
        <v>640</v>
      </c>
      <c r="H20" s="25"/>
      <c r="I20" s="25" t="n">
        <v>1</v>
      </c>
      <c r="J20" s="25"/>
      <c r="K20" s="25" t="n">
        <f aca="false">ROUND(H20*J20, 2)</f>
        <v>0</v>
      </c>
    </row>
    <row r="21" customFormat="false" ht="24" hidden="false" customHeight="false" outlineLevel="2" collapsed="false">
      <c r="A21" s="10" t="s">
        <v>178</v>
      </c>
      <c r="B21" s="19" t="s">
        <v>152</v>
      </c>
      <c r="C21" s="12"/>
      <c r="D21" s="10" t="s">
        <v>64</v>
      </c>
      <c r="E21" s="10" t="s">
        <v>45</v>
      </c>
      <c r="F21" s="12"/>
      <c r="G21" s="12"/>
      <c r="H21" s="12"/>
      <c r="I21" s="12"/>
      <c r="J21" s="12"/>
      <c r="K21" s="11" t="n">
        <f aca="false">SUM(K22:K41)</f>
        <v>0</v>
      </c>
    </row>
    <row r="22" customFormat="false" ht="34.5" hidden="false" customHeight="true" outlineLevel="3" collapsed="false">
      <c r="A22" s="20" t="s">
        <v>179</v>
      </c>
      <c r="B22" s="21"/>
      <c r="C22" s="22"/>
      <c r="D22" s="23" t="s">
        <v>180</v>
      </c>
      <c r="E22" s="23" t="s">
        <v>181</v>
      </c>
      <c r="F22" s="20" t="s">
        <v>70</v>
      </c>
      <c r="G22" s="24" t="n">
        <v>150</v>
      </c>
      <c r="H22" s="25"/>
      <c r="I22" s="25" t="n">
        <v>1</v>
      </c>
      <c r="J22" s="25"/>
      <c r="K22" s="25" t="n">
        <f aca="false">ROUND(H22*J22, 2)</f>
        <v>0</v>
      </c>
    </row>
    <row r="23" customFormat="false" ht="35.25" hidden="false" customHeight="true" outlineLevel="3" collapsed="false">
      <c r="A23" s="20" t="s">
        <v>182</v>
      </c>
      <c r="B23" s="21"/>
      <c r="C23" s="22"/>
      <c r="D23" s="23" t="s">
        <v>183</v>
      </c>
      <c r="E23" s="23" t="s">
        <v>184</v>
      </c>
      <c r="F23" s="20" t="s">
        <v>119</v>
      </c>
      <c r="G23" s="24" t="n">
        <v>6</v>
      </c>
      <c r="H23" s="25"/>
      <c r="I23" s="25" t="n">
        <v>1</v>
      </c>
      <c r="J23" s="25"/>
      <c r="K23" s="25" t="n">
        <f aca="false">ROUND(H23*J23, 2)</f>
        <v>0</v>
      </c>
    </row>
    <row r="24" customFormat="false" ht="26.25" hidden="false" customHeight="false" outlineLevel="3" collapsed="false">
      <c r="A24" s="20" t="s">
        <v>185</v>
      </c>
      <c r="B24" s="21"/>
      <c r="C24" s="22"/>
      <c r="D24" s="23" t="s">
        <v>186</v>
      </c>
      <c r="E24" s="23" t="s">
        <v>187</v>
      </c>
      <c r="F24" s="20" t="s">
        <v>70</v>
      </c>
      <c r="G24" s="24" t="n">
        <v>150</v>
      </c>
      <c r="H24" s="25"/>
      <c r="I24" s="25" t="n">
        <v>1</v>
      </c>
      <c r="J24" s="25"/>
      <c r="K24" s="25" t="n">
        <f aca="false">ROUND(H24*J24, 2)</f>
        <v>0</v>
      </c>
    </row>
    <row r="25" customFormat="false" ht="18" hidden="false" customHeight="false" outlineLevel="3" collapsed="false">
      <c r="A25" s="20" t="s">
        <v>188</v>
      </c>
      <c r="B25" s="21"/>
      <c r="C25" s="22"/>
      <c r="D25" s="23" t="s">
        <v>176</v>
      </c>
      <c r="E25" s="23" t="s">
        <v>189</v>
      </c>
      <c r="F25" s="20" t="s">
        <v>70</v>
      </c>
      <c r="G25" s="24" t="n">
        <v>150</v>
      </c>
      <c r="H25" s="25"/>
      <c r="I25" s="25" t="n">
        <v>1</v>
      </c>
      <c r="J25" s="25"/>
      <c r="K25" s="25" t="n">
        <f aca="false">ROUND(H25*J25, 2)</f>
        <v>0</v>
      </c>
    </row>
    <row r="26" customFormat="false" ht="18" hidden="false" customHeight="false" outlineLevel="3" collapsed="false">
      <c r="A26" s="20" t="s">
        <v>190</v>
      </c>
      <c r="B26" s="21"/>
      <c r="C26" s="22"/>
      <c r="D26" s="23" t="s">
        <v>68</v>
      </c>
      <c r="E26" s="23" t="s">
        <v>154</v>
      </c>
      <c r="F26" s="20" t="s">
        <v>70</v>
      </c>
      <c r="G26" s="24" t="n">
        <v>150</v>
      </c>
      <c r="H26" s="25"/>
      <c r="I26" s="25" t="n">
        <v>1</v>
      </c>
      <c r="J26" s="25"/>
      <c r="K26" s="25" t="n">
        <f aca="false">ROUND(H26*J26, 2)</f>
        <v>0</v>
      </c>
    </row>
    <row r="27" customFormat="false" ht="18" hidden="false" customHeight="false" outlineLevel="3" collapsed="false">
      <c r="A27" s="20" t="s">
        <v>191</v>
      </c>
      <c r="B27" s="21"/>
      <c r="C27" s="22"/>
      <c r="D27" s="23" t="s">
        <v>72</v>
      </c>
      <c r="E27" s="23" t="s">
        <v>73</v>
      </c>
      <c r="F27" s="20" t="s">
        <v>70</v>
      </c>
      <c r="G27" s="24" t="n">
        <v>150</v>
      </c>
      <c r="H27" s="25"/>
      <c r="I27" s="25" t="n">
        <v>1</v>
      </c>
      <c r="J27" s="25"/>
      <c r="K27" s="25" t="n">
        <f aca="false">ROUND(H27*J27, 2)</f>
        <v>0</v>
      </c>
    </row>
    <row r="28" customFormat="false" ht="18" hidden="false" customHeight="false" outlineLevel="3" collapsed="false">
      <c r="A28" s="20" t="s">
        <v>192</v>
      </c>
      <c r="B28" s="21"/>
      <c r="C28" s="22"/>
      <c r="D28" s="23" t="s">
        <v>168</v>
      </c>
      <c r="E28" s="23" t="s">
        <v>193</v>
      </c>
      <c r="F28" s="20" t="s">
        <v>70</v>
      </c>
      <c r="G28" s="24" t="n">
        <v>150</v>
      </c>
      <c r="H28" s="25"/>
      <c r="I28" s="25" t="n">
        <v>1</v>
      </c>
      <c r="J28" s="25"/>
      <c r="K28" s="25" t="n">
        <f aca="false">ROUND(H28*J28, 2)</f>
        <v>0</v>
      </c>
    </row>
    <row r="29" customFormat="false" ht="18" hidden="false" customHeight="false" outlineLevel="3" collapsed="false">
      <c r="A29" s="20" t="s">
        <v>194</v>
      </c>
      <c r="B29" s="21"/>
      <c r="C29" s="22"/>
      <c r="D29" s="23" t="s">
        <v>195</v>
      </c>
      <c r="E29" s="23" t="s">
        <v>196</v>
      </c>
      <c r="F29" s="20" t="s">
        <v>103</v>
      </c>
      <c r="G29" s="24" t="n">
        <v>6</v>
      </c>
      <c r="H29" s="25"/>
      <c r="I29" s="25" t="n">
        <v>1</v>
      </c>
      <c r="J29" s="25"/>
      <c r="K29" s="25" t="n">
        <f aca="false">ROUND(H29*J29, 2)</f>
        <v>0</v>
      </c>
    </row>
    <row r="30" customFormat="false" ht="18" hidden="false" customHeight="false" outlineLevel="3" collapsed="false">
      <c r="A30" s="20" t="s">
        <v>197</v>
      </c>
      <c r="B30" s="21"/>
      <c r="C30" s="22"/>
      <c r="D30" s="23" t="s">
        <v>72</v>
      </c>
      <c r="E30" s="23" t="s">
        <v>198</v>
      </c>
      <c r="F30" s="20" t="s">
        <v>70</v>
      </c>
      <c r="G30" s="24" t="n">
        <v>150</v>
      </c>
      <c r="H30" s="25"/>
      <c r="I30" s="25" t="n">
        <v>1</v>
      </c>
      <c r="J30" s="25"/>
      <c r="K30" s="25" t="n">
        <f aca="false">ROUND(H30*J30, 2)</f>
        <v>0</v>
      </c>
    </row>
    <row r="31" customFormat="false" ht="18" hidden="false" customHeight="false" outlineLevel="3" collapsed="false">
      <c r="A31" s="20" t="s">
        <v>199</v>
      </c>
      <c r="B31" s="21"/>
      <c r="C31" s="22"/>
      <c r="D31" s="23" t="s">
        <v>176</v>
      </c>
      <c r="E31" s="23" t="s">
        <v>177</v>
      </c>
      <c r="F31" s="20" t="s">
        <v>70</v>
      </c>
      <c r="G31" s="24" t="n">
        <v>150</v>
      </c>
      <c r="H31" s="25"/>
      <c r="I31" s="25" t="n">
        <v>1</v>
      </c>
      <c r="J31" s="25"/>
      <c r="K31" s="25" t="n">
        <f aca="false">ROUND(H31*J31, 2)</f>
        <v>0</v>
      </c>
    </row>
    <row r="32" customFormat="false" ht="26.25" hidden="false" customHeight="false" outlineLevel="3" collapsed="false">
      <c r="A32" s="20" t="s">
        <v>200</v>
      </c>
      <c r="B32" s="21"/>
      <c r="C32" s="22"/>
      <c r="D32" s="23" t="s">
        <v>180</v>
      </c>
      <c r="E32" s="23" t="s">
        <v>201</v>
      </c>
      <c r="F32" s="20" t="s">
        <v>70</v>
      </c>
      <c r="G32" s="24" t="n">
        <v>490</v>
      </c>
      <c r="H32" s="25"/>
      <c r="I32" s="25" t="n">
        <v>1</v>
      </c>
      <c r="J32" s="25"/>
      <c r="K32" s="25" t="n">
        <f aca="false">ROUND(H32*J32, 2)</f>
        <v>0</v>
      </c>
    </row>
    <row r="33" customFormat="false" ht="18" hidden="false" customHeight="false" outlineLevel="3" collapsed="false">
      <c r="A33" s="20" t="s">
        <v>202</v>
      </c>
      <c r="B33" s="21"/>
      <c r="C33" s="22"/>
      <c r="D33" s="23" t="s">
        <v>183</v>
      </c>
      <c r="E33" s="23" t="s">
        <v>184</v>
      </c>
      <c r="F33" s="20" t="s">
        <v>119</v>
      </c>
      <c r="G33" s="24" t="n">
        <v>6</v>
      </c>
      <c r="H33" s="25"/>
      <c r="I33" s="25" t="n">
        <v>1</v>
      </c>
      <c r="J33" s="25"/>
      <c r="K33" s="25" t="n">
        <f aca="false">ROUND(H33*J33, 2)</f>
        <v>0</v>
      </c>
    </row>
    <row r="34" customFormat="false" ht="26.25" hidden="false" customHeight="false" outlineLevel="3" collapsed="false">
      <c r="A34" s="20" t="s">
        <v>203</v>
      </c>
      <c r="B34" s="21"/>
      <c r="C34" s="22"/>
      <c r="D34" s="23" t="s">
        <v>186</v>
      </c>
      <c r="E34" s="23" t="s">
        <v>204</v>
      </c>
      <c r="F34" s="20" t="s">
        <v>70</v>
      </c>
      <c r="G34" s="24" t="n">
        <v>490</v>
      </c>
      <c r="H34" s="25"/>
      <c r="I34" s="25" t="n">
        <v>1</v>
      </c>
      <c r="J34" s="25"/>
      <c r="K34" s="25" t="n">
        <f aca="false">ROUND(H34*J34, 2)</f>
        <v>0</v>
      </c>
    </row>
    <row r="35" customFormat="false" ht="18" hidden="false" customHeight="false" outlineLevel="3" collapsed="false">
      <c r="A35" s="20" t="s">
        <v>205</v>
      </c>
      <c r="B35" s="21"/>
      <c r="C35" s="22"/>
      <c r="D35" s="23" t="s">
        <v>176</v>
      </c>
      <c r="E35" s="23" t="s">
        <v>189</v>
      </c>
      <c r="F35" s="20" t="s">
        <v>70</v>
      </c>
      <c r="G35" s="24" t="n">
        <v>490</v>
      </c>
      <c r="H35" s="25"/>
      <c r="I35" s="25" t="n">
        <v>1</v>
      </c>
      <c r="J35" s="25"/>
      <c r="K35" s="25" t="n">
        <f aca="false">ROUND(H35*J35, 2)</f>
        <v>0</v>
      </c>
    </row>
    <row r="36" customFormat="false" ht="18" hidden="false" customHeight="false" outlineLevel="3" collapsed="false">
      <c r="A36" s="20" t="s">
        <v>206</v>
      </c>
      <c r="B36" s="21"/>
      <c r="C36" s="22"/>
      <c r="D36" s="23" t="s">
        <v>68</v>
      </c>
      <c r="E36" s="23" t="s">
        <v>154</v>
      </c>
      <c r="F36" s="20" t="s">
        <v>70</v>
      </c>
      <c r="G36" s="24" t="n">
        <v>490</v>
      </c>
      <c r="H36" s="25"/>
      <c r="I36" s="25" t="n">
        <v>1</v>
      </c>
      <c r="J36" s="25"/>
      <c r="K36" s="25" t="n">
        <f aca="false">ROUND(H36*J36, 2)</f>
        <v>0</v>
      </c>
    </row>
    <row r="37" customFormat="false" ht="18" hidden="false" customHeight="false" outlineLevel="3" collapsed="false">
      <c r="A37" s="20" t="s">
        <v>207</v>
      </c>
      <c r="B37" s="21"/>
      <c r="C37" s="22"/>
      <c r="D37" s="23" t="s">
        <v>72</v>
      </c>
      <c r="E37" s="23" t="s">
        <v>73</v>
      </c>
      <c r="F37" s="20" t="s">
        <v>70</v>
      </c>
      <c r="G37" s="24" t="n">
        <v>490</v>
      </c>
      <c r="H37" s="25"/>
      <c r="I37" s="25" t="n">
        <v>1</v>
      </c>
      <c r="J37" s="25"/>
      <c r="K37" s="25" t="n">
        <f aca="false">ROUND(H37*J37, 2)</f>
        <v>0</v>
      </c>
    </row>
    <row r="38" customFormat="false" ht="18" hidden="false" customHeight="false" outlineLevel="3" collapsed="false">
      <c r="A38" s="20" t="s">
        <v>208</v>
      </c>
      <c r="B38" s="21"/>
      <c r="C38" s="22"/>
      <c r="D38" s="23" t="s">
        <v>168</v>
      </c>
      <c r="E38" s="23" t="s">
        <v>193</v>
      </c>
      <c r="F38" s="20" t="s">
        <v>70</v>
      </c>
      <c r="G38" s="24" t="n">
        <v>490</v>
      </c>
      <c r="H38" s="25"/>
      <c r="I38" s="25" t="n">
        <v>1</v>
      </c>
      <c r="J38" s="25"/>
      <c r="K38" s="25" t="n">
        <f aca="false">ROUND(H38*J38, 2)</f>
        <v>0</v>
      </c>
    </row>
    <row r="39" customFormat="false" ht="18" hidden="false" customHeight="false" outlineLevel="3" collapsed="false">
      <c r="A39" s="20" t="s">
        <v>209</v>
      </c>
      <c r="B39" s="21"/>
      <c r="C39" s="22"/>
      <c r="D39" s="23" t="s">
        <v>195</v>
      </c>
      <c r="E39" s="23" t="s">
        <v>196</v>
      </c>
      <c r="F39" s="20" t="s">
        <v>103</v>
      </c>
      <c r="G39" s="24" t="n">
        <v>6</v>
      </c>
      <c r="H39" s="25"/>
      <c r="I39" s="25" t="n">
        <v>1</v>
      </c>
      <c r="J39" s="25"/>
      <c r="K39" s="25" t="n">
        <f aca="false">ROUND(H39*J39, 2)</f>
        <v>0</v>
      </c>
    </row>
    <row r="40" customFormat="false" ht="18" hidden="false" customHeight="false" outlineLevel="3" collapsed="false">
      <c r="A40" s="20" t="s">
        <v>210</v>
      </c>
      <c r="B40" s="21"/>
      <c r="C40" s="22"/>
      <c r="D40" s="23" t="s">
        <v>72</v>
      </c>
      <c r="E40" s="23" t="s">
        <v>198</v>
      </c>
      <c r="F40" s="20" t="s">
        <v>70</v>
      </c>
      <c r="G40" s="24" t="n">
        <v>490</v>
      </c>
      <c r="H40" s="25"/>
      <c r="I40" s="25" t="n">
        <v>1</v>
      </c>
      <c r="J40" s="25"/>
      <c r="K40" s="25" t="n">
        <f aca="false">ROUND(H40*J40, 2)</f>
        <v>0</v>
      </c>
    </row>
    <row r="41" customFormat="false" ht="18" hidden="false" customHeight="false" outlineLevel="3" collapsed="false">
      <c r="A41" s="20" t="s">
        <v>211</v>
      </c>
      <c r="B41" s="21"/>
      <c r="C41" s="22"/>
      <c r="D41" s="23" t="s">
        <v>176</v>
      </c>
      <c r="E41" s="23" t="s">
        <v>177</v>
      </c>
      <c r="F41" s="20" t="s">
        <v>70</v>
      </c>
      <c r="G41" s="24" t="n">
        <v>490</v>
      </c>
      <c r="H41" s="25"/>
      <c r="I41" s="25" t="n">
        <v>1</v>
      </c>
      <c r="J41" s="25"/>
      <c r="K41" s="25" t="n">
        <f aca="false">ROUND(H41*J41, 2)</f>
        <v>0</v>
      </c>
    </row>
    <row r="42" customFormat="false" ht="35.25" hidden="false" customHeight="false" outlineLevel="2" collapsed="false">
      <c r="A42" s="10" t="s">
        <v>212</v>
      </c>
      <c r="B42" s="19" t="s">
        <v>213</v>
      </c>
      <c r="C42" s="12"/>
      <c r="D42" s="10" t="s">
        <v>64</v>
      </c>
      <c r="E42" s="10" t="s">
        <v>47</v>
      </c>
      <c r="F42" s="12"/>
      <c r="G42" s="12"/>
      <c r="H42" s="12"/>
      <c r="I42" s="12"/>
      <c r="J42" s="12"/>
      <c r="K42" s="11" t="n">
        <f aca="false">SUM(K43:K68)</f>
        <v>0</v>
      </c>
    </row>
    <row r="43" customFormat="false" ht="18" hidden="false" customHeight="false" outlineLevel="3" collapsed="false">
      <c r="A43" s="20" t="s">
        <v>214</v>
      </c>
      <c r="B43" s="21"/>
      <c r="C43" s="22"/>
      <c r="D43" s="23" t="s">
        <v>180</v>
      </c>
      <c r="E43" s="23" t="s">
        <v>215</v>
      </c>
      <c r="F43" s="20" t="s">
        <v>70</v>
      </c>
      <c r="G43" s="24" t="n">
        <v>440</v>
      </c>
      <c r="H43" s="25"/>
      <c r="I43" s="25" t="n">
        <v>1</v>
      </c>
      <c r="J43" s="25"/>
      <c r="K43" s="25" t="n">
        <f aca="false">ROUND(H43*J43, 2)</f>
        <v>0</v>
      </c>
    </row>
    <row r="44" customFormat="false" ht="26.25" hidden="false" customHeight="false" outlineLevel="3" collapsed="false">
      <c r="A44" s="20" t="s">
        <v>216</v>
      </c>
      <c r="B44" s="21"/>
      <c r="C44" s="22"/>
      <c r="D44" s="23" t="s">
        <v>186</v>
      </c>
      <c r="E44" s="23" t="s">
        <v>217</v>
      </c>
      <c r="F44" s="20" t="s">
        <v>70</v>
      </c>
      <c r="G44" s="24" t="n">
        <v>445</v>
      </c>
      <c r="H44" s="25"/>
      <c r="I44" s="25" t="n">
        <v>1</v>
      </c>
      <c r="J44" s="25"/>
      <c r="K44" s="25" t="n">
        <f aca="false">ROUND(H44*J44, 2)</f>
        <v>0</v>
      </c>
    </row>
    <row r="45" customFormat="false" ht="18" hidden="false" customHeight="false" outlineLevel="3" collapsed="false">
      <c r="A45" s="20" t="s">
        <v>218</v>
      </c>
      <c r="B45" s="21"/>
      <c r="C45" s="22"/>
      <c r="D45" s="23" t="s">
        <v>176</v>
      </c>
      <c r="E45" s="23" t="s">
        <v>219</v>
      </c>
      <c r="F45" s="20" t="s">
        <v>70</v>
      </c>
      <c r="G45" s="24" t="n">
        <v>445</v>
      </c>
      <c r="H45" s="25"/>
      <c r="I45" s="25" t="n">
        <v>1</v>
      </c>
      <c r="J45" s="25"/>
      <c r="K45" s="25" t="n">
        <f aca="false">ROUND(H45*J45, 2)</f>
        <v>0</v>
      </c>
    </row>
    <row r="46" customFormat="false" ht="18" hidden="false" customHeight="false" outlineLevel="3" collapsed="false">
      <c r="A46" s="20" t="s">
        <v>220</v>
      </c>
      <c r="B46" s="21"/>
      <c r="C46" s="22"/>
      <c r="D46" s="23" t="s">
        <v>68</v>
      </c>
      <c r="E46" s="23" t="s">
        <v>154</v>
      </c>
      <c r="F46" s="20" t="s">
        <v>70</v>
      </c>
      <c r="G46" s="24" t="n">
        <v>550</v>
      </c>
      <c r="H46" s="25"/>
      <c r="I46" s="25" t="n">
        <v>1</v>
      </c>
      <c r="J46" s="25"/>
      <c r="K46" s="25" t="n">
        <f aca="false">ROUND(H46*J46, 2)</f>
        <v>0</v>
      </c>
    </row>
    <row r="47" customFormat="false" ht="18" hidden="false" customHeight="false" outlineLevel="3" collapsed="false">
      <c r="A47" s="20" t="s">
        <v>221</v>
      </c>
      <c r="B47" s="21"/>
      <c r="C47" s="22"/>
      <c r="D47" s="23" t="s">
        <v>72</v>
      </c>
      <c r="E47" s="23" t="s">
        <v>73</v>
      </c>
      <c r="F47" s="20" t="s">
        <v>70</v>
      </c>
      <c r="G47" s="24" t="n">
        <v>550</v>
      </c>
      <c r="H47" s="25"/>
      <c r="I47" s="25" t="n">
        <v>1</v>
      </c>
      <c r="J47" s="25"/>
      <c r="K47" s="25" t="n">
        <f aca="false">ROUND(H47*J47, 2)</f>
        <v>0</v>
      </c>
    </row>
    <row r="48" customFormat="false" ht="18" hidden="false" customHeight="false" outlineLevel="3" collapsed="false">
      <c r="A48" s="20" t="s">
        <v>222</v>
      </c>
      <c r="B48" s="21"/>
      <c r="C48" s="22"/>
      <c r="D48" s="23" t="s">
        <v>168</v>
      </c>
      <c r="E48" s="23" t="s">
        <v>223</v>
      </c>
      <c r="F48" s="20" t="s">
        <v>70</v>
      </c>
      <c r="G48" s="24" t="n">
        <v>550</v>
      </c>
      <c r="H48" s="25"/>
      <c r="I48" s="25" t="n">
        <v>1</v>
      </c>
      <c r="J48" s="25"/>
      <c r="K48" s="25" t="n">
        <f aca="false">ROUND(H48*J48, 2)</f>
        <v>0</v>
      </c>
    </row>
    <row r="49" customFormat="false" ht="18" hidden="false" customHeight="false" outlineLevel="3" collapsed="false">
      <c r="A49" s="20" t="s">
        <v>224</v>
      </c>
      <c r="B49" s="21"/>
      <c r="C49" s="22"/>
      <c r="D49" s="23" t="s">
        <v>195</v>
      </c>
      <c r="E49" s="23" t="s">
        <v>225</v>
      </c>
      <c r="F49" s="20" t="s">
        <v>103</v>
      </c>
      <c r="G49" s="24" t="n">
        <v>6</v>
      </c>
      <c r="H49" s="25"/>
      <c r="I49" s="25" t="n">
        <v>1</v>
      </c>
      <c r="J49" s="25"/>
      <c r="K49" s="25" t="n">
        <f aca="false">ROUND(H49*J49, 2)</f>
        <v>0</v>
      </c>
    </row>
    <row r="50" customFormat="false" ht="18" hidden="false" customHeight="false" outlineLevel="3" collapsed="false">
      <c r="A50" s="20" t="s">
        <v>226</v>
      </c>
      <c r="B50" s="21"/>
      <c r="C50" s="22"/>
      <c r="D50" s="23" t="s">
        <v>72</v>
      </c>
      <c r="E50" s="23" t="s">
        <v>198</v>
      </c>
      <c r="F50" s="20" t="s">
        <v>70</v>
      </c>
      <c r="G50" s="24" t="n">
        <v>550</v>
      </c>
      <c r="H50" s="25"/>
      <c r="I50" s="25" t="n">
        <v>1</v>
      </c>
      <c r="J50" s="25"/>
      <c r="K50" s="25" t="n">
        <f aca="false">ROUND(H50*J50, 2)</f>
        <v>0</v>
      </c>
    </row>
    <row r="51" customFormat="false" ht="18" hidden="false" customHeight="false" outlineLevel="3" collapsed="false">
      <c r="A51" s="20" t="s">
        <v>227</v>
      </c>
      <c r="B51" s="21"/>
      <c r="C51" s="22"/>
      <c r="D51" s="23" t="s">
        <v>176</v>
      </c>
      <c r="E51" s="23" t="s">
        <v>177</v>
      </c>
      <c r="F51" s="20" t="s">
        <v>70</v>
      </c>
      <c r="G51" s="24" t="n">
        <v>550</v>
      </c>
      <c r="H51" s="25"/>
      <c r="I51" s="25" t="n">
        <v>1</v>
      </c>
      <c r="J51" s="25"/>
      <c r="K51" s="25" t="n">
        <f aca="false">ROUND(H51*J51, 2)</f>
        <v>0</v>
      </c>
    </row>
    <row r="52" customFormat="false" ht="18" hidden="false" customHeight="false" outlineLevel="3" collapsed="false">
      <c r="A52" s="20" t="s">
        <v>228</v>
      </c>
      <c r="B52" s="21"/>
      <c r="C52" s="22"/>
      <c r="D52" s="23" t="s">
        <v>68</v>
      </c>
      <c r="E52" s="23" t="s">
        <v>154</v>
      </c>
      <c r="F52" s="20" t="s">
        <v>70</v>
      </c>
      <c r="G52" s="24" t="n">
        <v>400</v>
      </c>
      <c r="H52" s="25"/>
      <c r="I52" s="25" t="n">
        <v>1</v>
      </c>
      <c r="J52" s="25"/>
      <c r="K52" s="25" t="n">
        <f aca="false">ROUND(H52*J52, 2)</f>
        <v>0</v>
      </c>
    </row>
    <row r="53" customFormat="false" ht="18" hidden="false" customHeight="false" outlineLevel="3" collapsed="false">
      <c r="A53" s="20" t="s">
        <v>229</v>
      </c>
      <c r="B53" s="21"/>
      <c r="C53" s="22"/>
      <c r="D53" s="23" t="s">
        <v>72</v>
      </c>
      <c r="E53" s="23" t="s">
        <v>73</v>
      </c>
      <c r="F53" s="20" t="s">
        <v>70</v>
      </c>
      <c r="G53" s="24" t="n">
        <v>400</v>
      </c>
      <c r="H53" s="25"/>
      <c r="I53" s="25" t="n">
        <v>1</v>
      </c>
      <c r="J53" s="25"/>
      <c r="K53" s="25" t="n">
        <f aca="false">ROUND(H53*J53, 2)</f>
        <v>0</v>
      </c>
    </row>
    <row r="54" customFormat="false" ht="18" hidden="false" customHeight="false" outlineLevel="3" collapsed="false">
      <c r="A54" s="20" t="s">
        <v>230</v>
      </c>
      <c r="B54" s="21"/>
      <c r="C54" s="22"/>
      <c r="D54" s="23" t="s">
        <v>168</v>
      </c>
      <c r="E54" s="23" t="s">
        <v>231</v>
      </c>
      <c r="F54" s="20" t="s">
        <v>70</v>
      </c>
      <c r="G54" s="24" t="n">
        <v>400</v>
      </c>
      <c r="H54" s="25"/>
      <c r="I54" s="25" t="n">
        <v>1</v>
      </c>
      <c r="J54" s="25"/>
      <c r="K54" s="25" t="n">
        <f aca="false">ROUND(H54*J54, 2)</f>
        <v>0</v>
      </c>
    </row>
    <row r="55" customFormat="false" ht="18" hidden="false" customHeight="false" outlineLevel="3" collapsed="false">
      <c r="A55" s="20" t="s">
        <v>232</v>
      </c>
      <c r="B55" s="21"/>
      <c r="C55" s="22"/>
      <c r="D55" s="23" t="s">
        <v>195</v>
      </c>
      <c r="E55" s="23" t="s">
        <v>233</v>
      </c>
      <c r="F55" s="20" t="s">
        <v>103</v>
      </c>
      <c r="G55" s="24" t="n">
        <v>1</v>
      </c>
      <c r="H55" s="25"/>
      <c r="I55" s="25" t="n">
        <v>1</v>
      </c>
      <c r="J55" s="25"/>
      <c r="K55" s="25" t="n">
        <f aca="false">ROUND(H55*J55, 2)</f>
        <v>0</v>
      </c>
    </row>
    <row r="56" customFormat="false" ht="18" hidden="false" customHeight="false" outlineLevel="3" collapsed="false">
      <c r="A56" s="20" t="s">
        <v>234</v>
      </c>
      <c r="B56" s="21"/>
      <c r="C56" s="22"/>
      <c r="D56" s="23" t="s">
        <v>72</v>
      </c>
      <c r="E56" s="23" t="s">
        <v>198</v>
      </c>
      <c r="F56" s="20" t="s">
        <v>70</v>
      </c>
      <c r="G56" s="24" t="n">
        <v>400</v>
      </c>
      <c r="H56" s="25"/>
      <c r="I56" s="25" t="n">
        <v>1</v>
      </c>
      <c r="J56" s="25"/>
      <c r="K56" s="25" t="n">
        <f aca="false">ROUND(H56*J56, 2)</f>
        <v>0</v>
      </c>
    </row>
    <row r="57" customFormat="false" ht="18" hidden="false" customHeight="false" outlineLevel="3" collapsed="false">
      <c r="A57" s="20" t="s">
        <v>235</v>
      </c>
      <c r="B57" s="21"/>
      <c r="C57" s="22"/>
      <c r="D57" s="23" t="s">
        <v>176</v>
      </c>
      <c r="E57" s="23" t="s">
        <v>177</v>
      </c>
      <c r="F57" s="20" t="s">
        <v>70</v>
      </c>
      <c r="G57" s="24" t="n">
        <v>400</v>
      </c>
      <c r="H57" s="25"/>
      <c r="I57" s="25" t="n">
        <v>1</v>
      </c>
      <c r="J57" s="25"/>
      <c r="K57" s="25" t="n">
        <f aca="false">ROUND(H57*J57, 2)</f>
        <v>0</v>
      </c>
    </row>
    <row r="58" customFormat="false" ht="13.8" hidden="false" customHeight="false" outlineLevel="3" collapsed="false">
      <c r="A58" s="20" t="s">
        <v>236</v>
      </c>
      <c r="B58" s="21"/>
      <c r="C58" s="22"/>
      <c r="D58" s="23" t="s">
        <v>237</v>
      </c>
      <c r="E58" s="23" t="s">
        <v>238</v>
      </c>
      <c r="F58" s="20" t="s">
        <v>119</v>
      </c>
      <c r="G58" s="24" t="n">
        <v>1</v>
      </c>
      <c r="H58" s="25"/>
      <c r="I58" s="25" t="n">
        <v>1</v>
      </c>
      <c r="J58" s="25"/>
      <c r="K58" s="25" t="n">
        <f aca="false">ROUND(H58*J58, 2)</f>
        <v>0</v>
      </c>
    </row>
    <row r="59" customFormat="false" ht="13.8" hidden="false" customHeight="false" outlineLevel="3" collapsed="false">
      <c r="A59" s="20" t="s">
        <v>239</v>
      </c>
      <c r="B59" s="21"/>
      <c r="C59" s="22"/>
      <c r="D59" s="23" t="s">
        <v>237</v>
      </c>
      <c r="E59" s="23" t="s">
        <v>240</v>
      </c>
      <c r="F59" s="20" t="s">
        <v>119</v>
      </c>
      <c r="G59" s="24" t="n">
        <v>1</v>
      </c>
      <c r="H59" s="25"/>
      <c r="I59" s="25" t="n">
        <v>1</v>
      </c>
      <c r="J59" s="25"/>
      <c r="K59" s="25" t="n">
        <f aca="false">ROUND(H59*J59, 2)</f>
        <v>0</v>
      </c>
    </row>
    <row r="60" customFormat="false" ht="13.8" hidden="false" customHeight="false" outlineLevel="3" collapsed="false">
      <c r="A60" s="20" t="s">
        <v>241</v>
      </c>
      <c r="B60" s="21"/>
      <c r="C60" s="22"/>
      <c r="D60" s="23" t="s">
        <v>237</v>
      </c>
      <c r="E60" s="23" t="s">
        <v>242</v>
      </c>
      <c r="F60" s="20" t="s">
        <v>119</v>
      </c>
      <c r="G60" s="24" t="n">
        <v>1</v>
      </c>
      <c r="H60" s="25"/>
      <c r="I60" s="25" t="n">
        <v>1</v>
      </c>
      <c r="J60" s="25"/>
      <c r="K60" s="25" t="n">
        <f aca="false">ROUND(H60*J60, 2)</f>
        <v>0</v>
      </c>
    </row>
    <row r="61" customFormat="false" ht="18" hidden="false" customHeight="false" outlineLevel="3" collapsed="false">
      <c r="A61" s="20" t="s">
        <v>243</v>
      </c>
      <c r="B61" s="21"/>
      <c r="C61" s="22"/>
      <c r="D61" s="23" t="s">
        <v>85</v>
      </c>
      <c r="E61" s="23" t="s">
        <v>157</v>
      </c>
      <c r="F61" s="20" t="s">
        <v>70</v>
      </c>
      <c r="G61" s="24" t="n">
        <v>170</v>
      </c>
      <c r="H61" s="25"/>
      <c r="I61" s="25" t="n">
        <v>1</v>
      </c>
      <c r="J61" s="25"/>
      <c r="K61" s="25" t="n">
        <f aca="false">ROUND(H61*J61, 2)</f>
        <v>0</v>
      </c>
    </row>
    <row r="62" customFormat="false" ht="18" hidden="false" customHeight="false" outlineLevel="3" collapsed="false">
      <c r="A62" s="20" t="s">
        <v>244</v>
      </c>
      <c r="B62" s="21"/>
      <c r="C62" s="22"/>
      <c r="D62" s="23" t="s">
        <v>85</v>
      </c>
      <c r="E62" s="23" t="s">
        <v>159</v>
      </c>
      <c r="F62" s="20" t="s">
        <v>70</v>
      </c>
      <c r="G62" s="24" t="n">
        <v>20</v>
      </c>
      <c r="H62" s="25"/>
      <c r="I62" s="25" t="n">
        <v>1</v>
      </c>
      <c r="J62" s="25"/>
      <c r="K62" s="25" t="n">
        <f aca="false">ROUND(H62*J62, 2)</f>
        <v>0</v>
      </c>
    </row>
    <row r="63" customFormat="false" ht="18" hidden="false" customHeight="false" outlineLevel="3" collapsed="false">
      <c r="A63" s="20" t="s">
        <v>245</v>
      </c>
      <c r="B63" s="21"/>
      <c r="C63" s="22"/>
      <c r="D63" s="23" t="s">
        <v>85</v>
      </c>
      <c r="E63" s="23" t="s">
        <v>246</v>
      </c>
      <c r="F63" s="20" t="s">
        <v>70</v>
      </c>
      <c r="G63" s="24" t="n">
        <v>20</v>
      </c>
      <c r="H63" s="25"/>
      <c r="I63" s="25" t="n">
        <v>1</v>
      </c>
      <c r="J63" s="25"/>
      <c r="K63" s="25" t="n">
        <f aca="false">ROUND(H63*J63, 2)</f>
        <v>0</v>
      </c>
    </row>
    <row r="64" customFormat="false" ht="13.8" hidden="false" customHeight="false" outlineLevel="3" collapsed="false">
      <c r="A64" s="20" t="s">
        <v>247</v>
      </c>
      <c r="B64" s="21"/>
      <c r="C64" s="22"/>
      <c r="D64" s="23" t="s">
        <v>91</v>
      </c>
      <c r="E64" s="23" t="s">
        <v>248</v>
      </c>
      <c r="F64" s="20" t="s">
        <v>70</v>
      </c>
      <c r="G64" s="24" t="n">
        <v>210</v>
      </c>
      <c r="H64" s="25"/>
      <c r="I64" s="25" t="n">
        <v>1</v>
      </c>
      <c r="J64" s="25"/>
      <c r="K64" s="25" t="n">
        <f aca="false">ROUND(H64*J64, 2)</f>
        <v>0</v>
      </c>
    </row>
    <row r="65" customFormat="false" ht="26.25" hidden="false" customHeight="false" outlineLevel="3" collapsed="false">
      <c r="A65" s="20" t="s">
        <v>249</v>
      </c>
      <c r="B65" s="21"/>
      <c r="C65" s="22"/>
      <c r="D65" s="23" t="s">
        <v>163</v>
      </c>
      <c r="E65" s="23" t="s">
        <v>164</v>
      </c>
      <c r="F65" s="20" t="s">
        <v>119</v>
      </c>
      <c r="G65" s="24" t="n">
        <v>19</v>
      </c>
      <c r="H65" s="25"/>
      <c r="I65" s="25" t="n">
        <v>1</v>
      </c>
      <c r="J65" s="25"/>
      <c r="K65" s="25" t="n">
        <f aca="false">ROUND(H65*J65, 2)</f>
        <v>0</v>
      </c>
    </row>
    <row r="66" customFormat="false" ht="18" hidden="false" customHeight="false" outlineLevel="3" collapsed="false">
      <c r="A66" s="20" t="s">
        <v>250</v>
      </c>
      <c r="B66" s="21"/>
      <c r="C66" s="22"/>
      <c r="D66" s="23" t="s">
        <v>96</v>
      </c>
      <c r="E66" s="23" t="s">
        <v>251</v>
      </c>
      <c r="F66" s="20" t="s">
        <v>70</v>
      </c>
      <c r="G66" s="24" t="n">
        <v>400</v>
      </c>
      <c r="H66" s="25"/>
      <c r="I66" s="25" t="n">
        <v>1</v>
      </c>
      <c r="J66" s="25"/>
      <c r="K66" s="25" t="n">
        <f aca="false">ROUND(H66*J66, 2)</f>
        <v>0</v>
      </c>
    </row>
    <row r="67" customFormat="false" ht="18" hidden="false" customHeight="false" outlineLevel="3" collapsed="false">
      <c r="A67" s="20" t="s">
        <v>252</v>
      </c>
      <c r="B67" s="21"/>
      <c r="C67" s="22"/>
      <c r="D67" s="23" t="s">
        <v>96</v>
      </c>
      <c r="E67" s="23" t="s">
        <v>253</v>
      </c>
      <c r="F67" s="20" t="s">
        <v>70</v>
      </c>
      <c r="G67" s="24" t="n">
        <v>550</v>
      </c>
      <c r="H67" s="25"/>
      <c r="I67" s="25" t="n">
        <v>1</v>
      </c>
      <c r="J67" s="25"/>
      <c r="K67" s="25" t="n">
        <f aca="false">ROUND(H67*J67, 2)</f>
        <v>0</v>
      </c>
    </row>
    <row r="68" customFormat="false" ht="18" hidden="false" customHeight="false" outlineLevel="3" collapsed="false">
      <c r="A68" s="20" t="s">
        <v>254</v>
      </c>
      <c r="B68" s="21"/>
      <c r="C68" s="22"/>
      <c r="D68" s="23" t="s">
        <v>130</v>
      </c>
      <c r="E68" s="23" t="s">
        <v>131</v>
      </c>
      <c r="F68" s="20" t="s">
        <v>103</v>
      </c>
      <c r="G68" s="24" t="n">
        <v>3</v>
      </c>
      <c r="H68" s="25"/>
      <c r="I68" s="25" t="n">
        <v>1</v>
      </c>
      <c r="J68" s="25"/>
      <c r="K68" s="25" t="n">
        <f aca="false">ROUND(H68*J68, 2)</f>
        <v>0</v>
      </c>
    </row>
    <row r="69" customFormat="false" ht="24" hidden="false" customHeight="false" outlineLevel="2" collapsed="false">
      <c r="A69" s="10" t="s">
        <v>255</v>
      </c>
      <c r="B69" s="19" t="s">
        <v>256</v>
      </c>
      <c r="C69" s="12"/>
      <c r="D69" s="10" t="s">
        <v>64</v>
      </c>
      <c r="E69" s="10" t="s">
        <v>49</v>
      </c>
      <c r="F69" s="12"/>
      <c r="G69" s="12"/>
      <c r="H69" s="12"/>
      <c r="I69" s="12"/>
      <c r="J69" s="12"/>
      <c r="K69" s="11" t="n">
        <f aca="false">SUM(K70:K98)</f>
        <v>0</v>
      </c>
    </row>
    <row r="70" customFormat="false" ht="18" hidden="false" customHeight="false" outlineLevel="3" collapsed="false">
      <c r="A70" s="20" t="s">
        <v>257</v>
      </c>
      <c r="B70" s="21"/>
      <c r="C70" s="22"/>
      <c r="D70" s="23" t="s">
        <v>258</v>
      </c>
      <c r="E70" s="23" t="s">
        <v>259</v>
      </c>
      <c r="F70" s="20" t="s">
        <v>70</v>
      </c>
      <c r="G70" s="24" t="n">
        <v>10</v>
      </c>
      <c r="H70" s="25"/>
      <c r="I70" s="25" t="n">
        <v>1</v>
      </c>
      <c r="J70" s="25"/>
      <c r="K70" s="25" t="n">
        <f aca="false">ROUND(H70*J70, 2)</f>
        <v>0</v>
      </c>
    </row>
    <row r="71" customFormat="false" ht="18" hidden="false" customHeight="false" outlineLevel="3" collapsed="false">
      <c r="A71" s="20" t="s">
        <v>260</v>
      </c>
      <c r="B71" s="21"/>
      <c r="C71" s="22"/>
      <c r="D71" s="23" t="s">
        <v>72</v>
      </c>
      <c r="E71" s="23" t="s">
        <v>73</v>
      </c>
      <c r="F71" s="20" t="s">
        <v>70</v>
      </c>
      <c r="G71" s="24" t="n">
        <v>10</v>
      </c>
      <c r="H71" s="25"/>
      <c r="I71" s="25" t="n">
        <v>1</v>
      </c>
      <c r="J71" s="25"/>
      <c r="K71" s="25" t="n">
        <f aca="false">ROUND(H71*J71, 2)</f>
        <v>0</v>
      </c>
    </row>
    <row r="72" customFormat="false" ht="18" hidden="false" customHeight="false" outlineLevel="3" collapsed="false">
      <c r="A72" s="20" t="s">
        <v>261</v>
      </c>
      <c r="B72" s="21"/>
      <c r="C72" s="22"/>
      <c r="D72" s="23" t="s">
        <v>85</v>
      </c>
      <c r="E72" s="23" t="s">
        <v>262</v>
      </c>
      <c r="F72" s="20" t="s">
        <v>70</v>
      </c>
      <c r="G72" s="24" t="n">
        <v>10</v>
      </c>
      <c r="H72" s="25"/>
      <c r="I72" s="25" t="n">
        <v>1</v>
      </c>
      <c r="J72" s="25"/>
      <c r="K72" s="25" t="n">
        <f aca="false">ROUND(H72*J72, 2)</f>
        <v>0</v>
      </c>
    </row>
    <row r="73" customFormat="false" ht="18" hidden="false" customHeight="false" outlineLevel="3" collapsed="false">
      <c r="A73" s="20" t="s">
        <v>263</v>
      </c>
      <c r="B73" s="21"/>
      <c r="C73" s="22"/>
      <c r="D73" s="23" t="s">
        <v>88</v>
      </c>
      <c r="E73" s="23" t="s">
        <v>166</v>
      </c>
      <c r="F73" s="20" t="s">
        <v>70</v>
      </c>
      <c r="G73" s="24" t="n">
        <v>10</v>
      </c>
      <c r="H73" s="25"/>
      <c r="I73" s="25" t="n">
        <v>1</v>
      </c>
      <c r="J73" s="25"/>
      <c r="K73" s="25" t="n">
        <f aca="false">ROUND(H73*J73, 2)</f>
        <v>0</v>
      </c>
    </row>
    <row r="74" customFormat="false" ht="13.8" hidden="false" customHeight="false" outlineLevel="3" collapsed="false">
      <c r="A74" s="20" t="s">
        <v>264</v>
      </c>
      <c r="B74" s="21"/>
      <c r="C74" s="22"/>
      <c r="D74" s="23" t="s">
        <v>91</v>
      </c>
      <c r="E74" s="23" t="s">
        <v>248</v>
      </c>
      <c r="F74" s="20" t="s">
        <v>70</v>
      </c>
      <c r="G74" s="24" t="n">
        <v>10</v>
      </c>
      <c r="H74" s="25"/>
      <c r="I74" s="25" t="n">
        <v>1</v>
      </c>
      <c r="J74" s="25"/>
      <c r="K74" s="25" t="n">
        <f aca="false">ROUND(H74*J74, 2)</f>
        <v>0</v>
      </c>
    </row>
    <row r="75" customFormat="false" ht="18" hidden="false" customHeight="false" outlineLevel="3" collapsed="false">
      <c r="A75" s="20" t="s">
        <v>265</v>
      </c>
      <c r="B75" s="21"/>
      <c r="C75" s="22"/>
      <c r="D75" s="23" t="s">
        <v>72</v>
      </c>
      <c r="E75" s="23" t="s">
        <v>266</v>
      </c>
      <c r="F75" s="20" t="s">
        <v>70</v>
      </c>
      <c r="G75" s="24" t="n">
        <v>10</v>
      </c>
      <c r="H75" s="25"/>
      <c r="I75" s="25" t="n">
        <v>1</v>
      </c>
      <c r="J75" s="25"/>
      <c r="K75" s="25" t="n">
        <f aca="false">ROUND(H75*J75, 2)</f>
        <v>0</v>
      </c>
    </row>
    <row r="76" customFormat="false" ht="18" hidden="false" customHeight="false" outlineLevel="3" collapsed="false">
      <c r="A76" s="20" t="s">
        <v>267</v>
      </c>
      <c r="B76" s="21"/>
      <c r="C76" s="22"/>
      <c r="D76" s="23" t="s">
        <v>268</v>
      </c>
      <c r="E76" s="23" t="s">
        <v>81</v>
      </c>
      <c r="F76" s="20" t="s">
        <v>70</v>
      </c>
      <c r="G76" s="24" t="n">
        <v>10</v>
      </c>
      <c r="H76" s="25"/>
      <c r="I76" s="25" t="n">
        <v>1</v>
      </c>
      <c r="J76" s="25"/>
      <c r="K76" s="25" t="n">
        <f aca="false">ROUND(H76*J76, 2)</f>
        <v>0</v>
      </c>
    </row>
    <row r="77" customFormat="false" ht="18" hidden="false" customHeight="false" outlineLevel="3" collapsed="false">
      <c r="A77" s="20" t="s">
        <v>269</v>
      </c>
      <c r="B77" s="21"/>
      <c r="C77" s="22"/>
      <c r="D77" s="23" t="s">
        <v>258</v>
      </c>
      <c r="E77" s="23" t="s">
        <v>259</v>
      </c>
      <c r="F77" s="20" t="s">
        <v>70</v>
      </c>
      <c r="G77" s="24" t="n">
        <v>10</v>
      </c>
      <c r="H77" s="25"/>
      <c r="I77" s="25" t="n">
        <v>1</v>
      </c>
      <c r="J77" s="25"/>
      <c r="K77" s="25" t="n">
        <f aca="false">ROUND(H77*J77, 2)</f>
        <v>0</v>
      </c>
    </row>
    <row r="78" customFormat="false" ht="18" hidden="false" customHeight="false" outlineLevel="3" collapsed="false">
      <c r="A78" s="20" t="s">
        <v>270</v>
      </c>
      <c r="B78" s="21"/>
      <c r="C78" s="22"/>
      <c r="D78" s="23" t="s">
        <v>72</v>
      </c>
      <c r="E78" s="23" t="s">
        <v>73</v>
      </c>
      <c r="F78" s="20" t="s">
        <v>70</v>
      </c>
      <c r="G78" s="24" t="n">
        <v>10</v>
      </c>
      <c r="H78" s="25"/>
      <c r="I78" s="25" t="n">
        <v>1</v>
      </c>
      <c r="J78" s="25"/>
      <c r="K78" s="25" t="n">
        <f aca="false">ROUND(H78*J78, 2)</f>
        <v>0</v>
      </c>
    </row>
    <row r="79" customFormat="false" ht="18" hidden="false" customHeight="false" outlineLevel="3" collapsed="false">
      <c r="A79" s="20" t="s">
        <v>271</v>
      </c>
      <c r="B79" s="21"/>
      <c r="C79" s="22"/>
      <c r="D79" s="23" t="s">
        <v>85</v>
      </c>
      <c r="E79" s="23" t="s">
        <v>272</v>
      </c>
      <c r="F79" s="20" t="s">
        <v>70</v>
      </c>
      <c r="G79" s="24" t="n">
        <v>10</v>
      </c>
      <c r="H79" s="25"/>
      <c r="I79" s="25" t="n">
        <v>1</v>
      </c>
      <c r="J79" s="25"/>
      <c r="K79" s="25" t="n">
        <f aca="false">ROUND(H79*J79, 2)</f>
        <v>0</v>
      </c>
    </row>
    <row r="80" customFormat="false" ht="18" hidden="false" customHeight="false" outlineLevel="3" collapsed="false">
      <c r="A80" s="20" t="s">
        <v>273</v>
      </c>
      <c r="B80" s="21"/>
      <c r="C80" s="22"/>
      <c r="D80" s="23" t="s">
        <v>88</v>
      </c>
      <c r="E80" s="23" t="s">
        <v>166</v>
      </c>
      <c r="F80" s="20" t="s">
        <v>70</v>
      </c>
      <c r="G80" s="24" t="n">
        <v>10</v>
      </c>
      <c r="H80" s="25"/>
      <c r="I80" s="25" t="n">
        <v>1</v>
      </c>
      <c r="J80" s="25"/>
      <c r="K80" s="25" t="n">
        <f aca="false">ROUND(H80*J80, 2)</f>
        <v>0</v>
      </c>
    </row>
    <row r="81" customFormat="false" ht="13.8" hidden="false" customHeight="false" outlineLevel="3" collapsed="false">
      <c r="A81" s="20" t="s">
        <v>274</v>
      </c>
      <c r="B81" s="21"/>
      <c r="C81" s="22"/>
      <c r="D81" s="23" t="s">
        <v>91</v>
      </c>
      <c r="E81" s="23" t="s">
        <v>248</v>
      </c>
      <c r="F81" s="20" t="s">
        <v>70</v>
      </c>
      <c r="G81" s="24" t="n">
        <v>10</v>
      </c>
      <c r="H81" s="25"/>
      <c r="I81" s="25" t="n">
        <v>1</v>
      </c>
      <c r="J81" s="25"/>
      <c r="K81" s="25" t="n">
        <f aca="false">ROUND(H81*J81, 2)</f>
        <v>0</v>
      </c>
    </row>
    <row r="82" customFormat="false" ht="18" hidden="false" customHeight="false" outlineLevel="3" collapsed="false">
      <c r="A82" s="20" t="s">
        <v>275</v>
      </c>
      <c r="B82" s="21"/>
      <c r="C82" s="22"/>
      <c r="D82" s="23" t="s">
        <v>72</v>
      </c>
      <c r="E82" s="23" t="s">
        <v>266</v>
      </c>
      <c r="F82" s="20" t="s">
        <v>70</v>
      </c>
      <c r="G82" s="24" t="n">
        <v>10</v>
      </c>
      <c r="H82" s="25"/>
      <c r="I82" s="25" t="n">
        <v>1</v>
      </c>
      <c r="J82" s="25"/>
      <c r="K82" s="25" t="n">
        <f aca="false">ROUND(H82*J82, 2)</f>
        <v>0</v>
      </c>
    </row>
    <row r="83" customFormat="false" ht="18" hidden="false" customHeight="false" outlineLevel="3" collapsed="false">
      <c r="A83" s="20" t="s">
        <v>276</v>
      </c>
      <c r="B83" s="21"/>
      <c r="C83" s="22"/>
      <c r="D83" s="23" t="s">
        <v>268</v>
      </c>
      <c r="E83" s="23" t="s">
        <v>81</v>
      </c>
      <c r="F83" s="20" t="s">
        <v>70</v>
      </c>
      <c r="G83" s="24" t="n">
        <v>10</v>
      </c>
      <c r="H83" s="25"/>
      <c r="I83" s="25" t="n">
        <v>1</v>
      </c>
      <c r="J83" s="25"/>
      <c r="K83" s="25" t="n">
        <f aca="false">ROUND(H83*J83, 2)</f>
        <v>0</v>
      </c>
    </row>
    <row r="84" customFormat="false" ht="18" hidden="false" customHeight="false" outlineLevel="3" collapsed="false">
      <c r="A84" s="20" t="s">
        <v>277</v>
      </c>
      <c r="B84" s="21"/>
      <c r="C84" s="22"/>
      <c r="D84" s="23" t="s">
        <v>258</v>
      </c>
      <c r="E84" s="23" t="s">
        <v>259</v>
      </c>
      <c r="F84" s="20" t="s">
        <v>70</v>
      </c>
      <c r="G84" s="24" t="n">
        <v>20</v>
      </c>
      <c r="H84" s="25"/>
      <c r="I84" s="25" t="n">
        <v>1</v>
      </c>
      <c r="J84" s="25"/>
      <c r="K84" s="25" t="n">
        <f aca="false">ROUND(H84*J84, 2)</f>
        <v>0</v>
      </c>
    </row>
    <row r="85" customFormat="false" ht="18" hidden="false" customHeight="false" outlineLevel="3" collapsed="false">
      <c r="A85" s="20" t="s">
        <v>278</v>
      </c>
      <c r="B85" s="21"/>
      <c r="C85" s="22"/>
      <c r="D85" s="23" t="s">
        <v>72</v>
      </c>
      <c r="E85" s="23" t="s">
        <v>73</v>
      </c>
      <c r="F85" s="20" t="s">
        <v>70</v>
      </c>
      <c r="G85" s="24" t="n">
        <v>20</v>
      </c>
      <c r="H85" s="25"/>
      <c r="I85" s="25" t="n">
        <v>1</v>
      </c>
      <c r="J85" s="25"/>
      <c r="K85" s="25" t="n">
        <f aca="false">ROUND(H85*J85, 2)</f>
        <v>0</v>
      </c>
    </row>
    <row r="86" customFormat="false" ht="18" hidden="false" customHeight="false" outlineLevel="3" collapsed="false">
      <c r="A86" s="20" t="s">
        <v>279</v>
      </c>
      <c r="B86" s="21"/>
      <c r="C86" s="22"/>
      <c r="D86" s="23" t="s">
        <v>85</v>
      </c>
      <c r="E86" s="23" t="s">
        <v>280</v>
      </c>
      <c r="F86" s="20" t="s">
        <v>70</v>
      </c>
      <c r="G86" s="24" t="n">
        <v>20</v>
      </c>
      <c r="H86" s="25"/>
      <c r="I86" s="25" t="n">
        <v>1</v>
      </c>
      <c r="J86" s="25"/>
      <c r="K86" s="25" t="n">
        <f aca="false">ROUND(H86*J86, 2)</f>
        <v>0</v>
      </c>
    </row>
    <row r="87" customFormat="false" ht="18" hidden="false" customHeight="false" outlineLevel="3" collapsed="false">
      <c r="A87" s="20" t="s">
        <v>281</v>
      </c>
      <c r="B87" s="21"/>
      <c r="C87" s="22"/>
      <c r="D87" s="23" t="s">
        <v>88</v>
      </c>
      <c r="E87" s="23" t="s">
        <v>166</v>
      </c>
      <c r="F87" s="20" t="s">
        <v>70</v>
      </c>
      <c r="G87" s="24" t="n">
        <v>20</v>
      </c>
      <c r="H87" s="25"/>
      <c r="I87" s="25" t="n">
        <v>1</v>
      </c>
      <c r="J87" s="25"/>
      <c r="K87" s="25" t="n">
        <f aca="false">ROUND(H87*J87, 2)</f>
        <v>0</v>
      </c>
    </row>
    <row r="88" customFormat="false" ht="13.8" hidden="false" customHeight="false" outlineLevel="3" collapsed="false">
      <c r="A88" s="20" t="s">
        <v>282</v>
      </c>
      <c r="B88" s="21"/>
      <c r="C88" s="22"/>
      <c r="D88" s="23" t="s">
        <v>91</v>
      </c>
      <c r="E88" s="23" t="s">
        <v>248</v>
      </c>
      <c r="F88" s="20" t="s">
        <v>70</v>
      </c>
      <c r="G88" s="24" t="n">
        <v>20</v>
      </c>
      <c r="H88" s="25"/>
      <c r="I88" s="25" t="n">
        <v>1</v>
      </c>
      <c r="J88" s="25"/>
      <c r="K88" s="25" t="n">
        <f aca="false">ROUND(H88*J88, 2)</f>
        <v>0</v>
      </c>
    </row>
    <row r="89" customFormat="false" ht="18" hidden="false" customHeight="false" outlineLevel="3" collapsed="false">
      <c r="A89" s="20" t="s">
        <v>283</v>
      </c>
      <c r="B89" s="21"/>
      <c r="C89" s="22"/>
      <c r="D89" s="23" t="s">
        <v>72</v>
      </c>
      <c r="E89" s="23" t="s">
        <v>266</v>
      </c>
      <c r="F89" s="20" t="s">
        <v>70</v>
      </c>
      <c r="G89" s="24" t="n">
        <v>20</v>
      </c>
      <c r="H89" s="25"/>
      <c r="I89" s="25" t="n">
        <v>1</v>
      </c>
      <c r="J89" s="25"/>
      <c r="K89" s="25" t="n">
        <f aca="false">ROUND(H89*J89, 2)</f>
        <v>0</v>
      </c>
    </row>
    <row r="90" customFormat="false" ht="18" hidden="false" customHeight="false" outlineLevel="3" collapsed="false">
      <c r="A90" s="20" t="s">
        <v>284</v>
      </c>
      <c r="B90" s="21"/>
      <c r="C90" s="22"/>
      <c r="D90" s="23" t="s">
        <v>268</v>
      </c>
      <c r="E90" s="23" t="s">
        <v>81</v>
      </c>
      <c r="F90" s="20" t="s">
        <v>70</v>
      </c>
      <c r="G90" s="24" t="n">
        <v>20</v>
      </c>
      <c r="H90" s="25"/>
      <c r="I90" s="25" t="n">
        <v>1</v>
      </c>
      <c r="J90" s="25"/>
      <c r="K90" s="25" t="n">
        <f aca="false">ROUND(H90*J90, 2)</f>
        <v>0</v>
      </c>
    </row>
    <row r="91" customFormat="false" ht="18" hidden="false" customHeight="false" outlineLevel="3" collapsed="false">
      <c r="A91" s="20" t="s">
        <v>285</v>
      </c>
      <c r="B91" s="21"/>
      <c r="C91" s="22"/>
      <c r="D91" s="23" t="s">
        <v>127</v>
      </c>
      <c r="E91" s="23" t="s">
        <v>128</v>
      </c>
      <c r="F91" s="20" t="s">
        <v>103</v>
      </c>
      <c r="G91" s="24" t="n">
        <v>12</v>
      </c>
      <c r="H91" s="25"/>
      <c r="I91" s="25" t="n">
        <v>1</v>
      </c>
      <c r="J91" s="25"/>
      <c r="K91" s="25" t="n">
        <f aca="false">ROUND(H91*J91, 2)</f>
        <v>0</v>
      </c>
    </row>
    <row r="92" customFormat="false" ht="18" hidden="false" customHeight="false" outlineLevel="3" collapsed="false">
      <c r="A92" s="20" t="s">
        <v>286</v>
      </c>
      <c r="B92" s="21"/>
      <c r="C92" s="22"/>
      <c r="D92" s="23" t="s">
        <v>258</v>
      </c>
      <c r="E92" s="23" t="s">
        <v>259</v>
      </c>
      <c r="F92" s="20" t="s">
        <v>70</v>
      </c>
      <c r="G92" s="24" t="n">
        <v>5</v>
      </c>
      <c r="H92" s="25"/>
      <c r="I92" s="25" t="n">
        <v>1</v>
      </c>
      <c r="J92" s="25"/>
      <c r="K92" s="25" t="n">
        <f aca="false">ROUND(H92*J92, 2)</f>
        <v>0</v>
      </c>
    </row>
    <row r="93" customFormat="false" ht="18" hidden="false" customHeight="false" outlineLevel="3" collapsed="false">
      <c r="A93" s="20" t="s">
        <v>287</v>
      </c>
      <c r="B93" s="21"/>
      <c r="C93" s="22"/>
      <c r="D93" s="23" t="s">
        <v>72</v>
      </c>
      <c r="E93" s="23" t="s">
        <v>73</v>
      </c>
      <c r="F93" s="20" t="s">
        <v>70</v>
      </c>
      <c r="G93" s="24" t="n">
        <v>5</v>
      </c>
      <c r="H93" s="25"/>
      <c r="I93" s="25" t="n">
        <v>1</v>
      </c>
      <c r="J93" s="25"/>
      <c r="K93" s="25" t="n">
        <f aca="false">ROUND(H93*J93, 2)</f>
        <v>0</v>
      </c>
    </row>
    <row r="94" customFormat="false" ht="18" hidden="false" customHeight="false" outlineLevel="3" collapsed="false">
      <c r="A94" s="20" t="s">
        <v>288</v>
      </c>
      <c r="B94" s="21"/>
      <c r="C94" s="22"/>
      <c r="D94" s="23" t="s">
        <v>168</v>
      </c>
      <c r="E94" s="23" t="s">
        <v>289</v>
      </c>
      <c r="F94" s="20" t="s">
        <v>70</v>
      </c>
      <c r="G94" s="24" t="n">
        <v>5</v>
      </c>
      <c r="H94" s="25"/>
      <c r="I94" s="25" t="n">
        <v>1</v>
      </c>
      <c r="J94" s="25"/>
      <c r="K94" s="25" t="n">
        <f aca="false">ROUND(H94*J94, 2)</f>
        <v>0</v>
      </c>
    </row>
    <row r="95" customFormat="false" ht="18" hidden="false" customHeight="false" outlineLevel="3" collapsed="false">
      <c r="A95" s="20" t="s">
        <v>290</v>
      </c>
      <c r="B95" s="21"/>
      <c r="C95" s="22"/>
      <c r="D95" s="23" t="s">
        <v>72</v>
      </c>
      <c r="E95" s="23" t="s">
        <v>291</v>
      </c>
      <c r="F95" s="20" t="s">
        <v>70</v>
      </c>
      <c r="G95" s="24" t="n">
        <v>5</v>
      </c>
      <c r="H95" s="25"/>
      <c r="I95" s="25" t="n">
        <v>1</v>
      </c>
      <c r="J95" s="25"/>
      <c r="K95" s="25" t="n">
        <f aca="false">ROUND(H95*J95, 2)</f>
        <v>0</v>
      </c>
    </row>
    <row r="96" customFormat="false" ht="18" hidden="false" customHeight="false" outlineLevel="3" collapsed="false">
      <c r="A96" s="20" t="s">
        <v>292</v>
      </c>
      <c r="B96" s="21"/>
      <c r="C96" s="22"/>
      <c r="D96" s="23" t="s">
        <v>268</v>
      </c>
      <c r="E96" s="23" t="s">
        <v>81</v>
      </c>
      <c r="F96" s="20" t="s">
        <v>70</v>
      </c>
      <c r="G96" s="24" t="n">
        <v>5</v>
      </c>
      <c r="H96" s="25"/>
      <c r="I96" s="25" t="n">
        <v>1</v>
      </c>
      <c r="J96" s="25"/>
      <c r="K96" s="25" t="n">
        <f aca="false">ROUND(H96*J96, 2)</f>
        <v>0</v>
      </c>
    </row>
    <row r="97" customFormat="false" ht="18" hidden="false" customHeight="false" outlineLevel="3" collapsed="false">
      <c r="A97" s="20" t="s">
        <v>293</v>
      </c>
      <c r="B97" s="21"/>
      <c r="C97" s="22"/>
      <c r="D97" s="23" t="s">
        <v>195</v>
      </c>
      <c r="E97" s="23" t="s">
        <v>294</v>
      </c>
      <c r="F97" s="20" t="s">
        <v>103</v>
      </c>
      <c r="G97" s="24" t="n">
        <v>1</v>
      </c>
      <c r="H97" s="25"/>
      <c r="I97" s="25" t="n">
        <v>1</v>
      </c>
      <c r="J97" s="25"/>
      <c r="K97" s="25" t="n">
        <f aca="false">ROUND(H97*J97, 2)</f>
        <v>0</v>
      </c>
    </row>
    <row r="98" customFormat="false" ht="18" hidden="false" customHeight="false" outlineLevel="3" collapsed="false">
      <c r="A98" s="20" t="s">
        <v>295</v>
      </c>
      <c r="B98" s="21"/>
      <c r="C98" s="22"/>
      <c r="D98" s="23" t="s">
        <v>96</v>
      </c>
      <c r="E98" s="23" t="s">
        <v>296</v>
      </c>
      <c r="F98" s="20" t="s">
        <v>119</v>
      </c>
      <c r="G98" s="24" t="n">
        <v>1</v>
      </c>
      <c r="H98" s="25"/>
      <c r="I98" s="25" t="n">
        <v>1</v>
      </c>
      <c r="J98" s="25"/>
      <c r="K98" s="25" t="n">
        <f aca="false">ROUND(H98*J98, 2)</f>
        <v>0</v>
      </c>
    </row>
  </sheetData>
  <mergeCells count="5">
    <mergeCell ref="A1:K1"/>
    <mergeCell ref="A2:B2"/>
    <mergeCell ref="C2:K2"/>
    <mergeCell ref="A3:B3"/>
    <mergeCell ref="C3:K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LibreOffice/6.0.2.1$Windows_X86_64 LibreOffice_project/f7f06a8f319e4b62f9bc5095aa112a65d2f3ac89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2020-05-22T15:31:00Z</dcterms:created>
  <dc:creator/>
  <dc:description/>
  <dc:language>pl-PL</dc:language>
  <cp:lastModifiedBy/>
  <dcterms:modified xsi:type="dcterms:W3CDTF">2020-05-22T15:51:10Z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</vt:lpwstr>
  </property>
</Properties>
</file>