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960" yWindow="570" windowWidth="27360" windowHeight="12270"/>
  </bookViews>
  <sheets>
    <sheet name="AWF Zestawienie obiektów " sheetId="1" r:id="rId1"/>
  </sheets>
  <definedNames>
    <definedName name="_xlnm.Print_Area" localSheetId="0">'AWF Zestawienie obiektów '!$A$1:$T$18</definedName>
  </definedNames>
  <calcPr calcId="145621"/>
</workbook>
</file>

<file path=xl/calcChain.xml><?xml version="1.0" encoding="utf-8"?>
<calcChain xmlns="http://schemas.openxmlformats.org/spreadsheetml/2006/main">
  <c r="T17" i="1" l="1"/>
  <c r="T18" i="1" s="1"/>
  <c r="A15" i="1"/>
  <c r="A16" i="1" s="1"/>
  <c r="T13" i="1"/>
  <c r="A6" i="1"/>
  <c r="A7" i="1" s="1"/>
  <c r="A8" i="1" s="1"/>
  <c r="A9" i="1" s="1"/>
  <c r="A10" i="1" s="1"/>
  <c r="A11" i="1" s="1"/>
  <c r="A12" i="1" s="1"/>
  <c r="T4" i="1"/>
</calcChain>
</file>

<file path=xl/sharedStrings.xml><?xml version="1.0" encoding="utf-8"?>
<sst xmlns="http://schemas.openxmlformats.org/spreadsheetml/2006/main" count="201" uniqueCount="107">
  <si>
    <t>Lp.</t>
  </si>
  <si>
    <t>Odbiorca</t>
  </si>
  <si>
    <t>Adres odbiorcy</t>
  </si>
  <si>
    <t>Adres dostarczania faktur</t>
  </si>
  <si>
    <t>Opis punktu poboru</t>
  </si>
  <si>
    <t>Adres PPE</t>
  </si>
  <si>
    <t>Numer licznika</t>
  </si>
  <si>
    <t>OSD</t>
  </si>
  <si>
    <t>Numer ewidencyjny/PPE</t>
  </si>
  <si>
    <t>Obecna grupa taryfowa</t>
  </si>
  <si>
    <t>Moc umowna</t>
  </si>
  <si>
    <t>Planowane zużycie                   od 1 kwi 2017                        do 31 gru 2018  [MWh]</t>
  </si>
  <si>
    <t>Miejscowość</t>
  </si>
  <si>
    <t>Ulica</t>
  </si>
  <si>
    <t>Nr domu</t>
  </si>
  <si>
    <t>Kod</t>
  </si>
  <si>
    <t>Gmina</t>
  </si>
  <si>
    <t>Akademia Wychowania Fizycznego w Poznaniu im. Eugeniusza Piaseckiego</t>
  </si>
  <si>
    <t>61-871 Poznań                                             ul. Królowej Jadwigi 27/39</t>
  </si>
  <si>
    <t xml:space="preserve">Kompleks budynków dydaktycznych   </t>
  </si>
  <si>
    <t xml:space="preserve">Poznań          </t>
  </si>
  <si>
    <t>Królowej Jadwigi</t>
  </si>
  <si>
    <t>27/39</t>
  </si>
  <si>
    <t>61-871</t>
  </si>
  <si>
    <t>Poznań Miasto</t>
  </si>
  <si>
    <t>323.0017992</t>
  </si>
  <si>
    <t>ENEA Operator Sp. z o.o.</t>
  </si>
  <si>
    <t>PLENED0000059</t>
  </si>
  <si>
    <t>0000000</t>
  </si>
  <si>
    <t>0016</t>
  </si>
  <si>
    <t>7102</t>
  </si>
  <si>
    <t>1502</t>
  </si>
  <si>
    <t>B21</t>
  </si>
  <si>
    <t>Razem B</t>
  </si>
  <si>
    <t>Ośrodek Dydaktyczno-Socjalny w Chycinie                                               66-350 Bledzew</t>
  </si>
  <si>
    <t xml:space="preserve">Ośrodek Dydaktyczny                               </t>
  </si>
  <si>
    <t>Chycina</t>
  </si>
  <si>
    <t>66-350</t>
  </si>
  <si>
    <t>Bledzew</t>
  </si>
  <si>
    <t>0003</t>
  </si>
  <si>
    <t>0130</t>
  </si>
  <si>
    <t>5239</t>
  </si>
  <si>
    <t>C21</t>
  </si>
  <si>
    <t>Akademia Wychowania Fizycznego w Poznaniu Zamiejscowy Wydział Kultury Fizycznej                                                                   ul. Estkowskiego 13                            66-400 Gorzów</t>
  </si>
  <si>
    <t xml:space="preserve">Budynek dydaktyczny                      </t>
  </si>
  <si>
    <t>Gorzów Wielkopolski</t>
  </si>
  <si>
    <t>Estkowskiego</t>
  </si>
  <si>
    <t>66-400</t>
  </si>
  <si>
    <t>0002</t>
  </si>
  <si>
    <t>9833</t>
  </si>
  <si>
    <t>0232</t>
  </si>
  <si>
    <t xml:space="preserve">Stołówka, zasilanie podstawowe  </t>
  </si>
  <si>
    <t xml:space="preserve">Poznań </t>
  </si>
  <si>
    <t xml:space="preserve"> ul. Św. Rocha</t>
  </si>
  <si>
    <t>61-142</t>
  </si>
  <si>
    <t>0000</t>
  </si>
  <si>
    <t>4784</t>
  </si>
  <si>
    <t>9563</t>
  </si>
  <si>
    <t>C11</t>
  </si>
  <si>
    <t xml:space="preserve">Stołówka,                                          zasilanie rezerwowe </t>
  </si>
  <si>
    <t xml:space="preserve">Poznań   </t>
  </si>
  <si>
    <t>ul. Św. Rocha</t>
  </si>
  <si>
    <t>4785</t>
  </si>
  <si>
    <t>0584</t>
  </si>
  <si>
    <t xml:space="preserve">Hala Sportowa BETA                                </t>
  </si>
  <si>
    <t>Słowiańska</t>
  </si>
  <si>
    <t>0005</t>
  </si>
  <si>
    <t>5227</t>
  </si>
  <si>
    <t>1224</t>
  </si>
  <si>
    <t xml:space="preserve"> C11</t>
  </si>
  <si>
    <t xml:space="preserve">Dom Asystenta                                      </t>
  </si>
  <si>
    <t>Myśliborska</t>
  </si>
  <si>
    <t>1449</t>
  </si>
  <si>
    <t>8257</t>
  </si>
  <si>
    <t>Ośrodek Wczasowy</t>
  </si>
  <si>
    <t xml:space="preserve">Ustronie Morskie </t>
  </si>
  <si>
    <t xml:space="preserve">Wojska Polskiego </t>
  </si>
  <si>
    <t>78-111</t>
  </si>
  <si>
    <t>Ustronie Morskie</t>
  </si>
  <si>
    <t>ENERGA Operator SA</t>
  </si>
  <si>
    <t>480037</t>
  </si>
  <si>
    <t>5501</t>
  </si>
  <si>
    <t>0650</t>
  </si>
  <si>
    <t>9520</t>
  </si>
  <si>
    <t xml:space="preserve">Budynek Dydaktyczny                                                                                </t>
  </si>
  <si>
    <t>Poznań</t>
  </si>
  <si>
    <t xml:space="preserve">ul. Droga Dębińska </t>
  </si>
  <si>
    <t>61-555</t>
  </si>
  <si>
    <t>1487</t>
  </si>
  <si>
    <t>6516</t>
  </si>
  <si>
    <t>C12a</t>
  </si>
  <si>
    <t>RAZEM C</t>
  </si>
  <si>
    <t xml:space="preserve">Dom Studencki,  zasilanie rezerwowe </t>
  </si>
  <si>
    <t xml:space="preserve">Poznań                                           </t>
  </si>
  <si>
    <t xml:space="preserve"> ul. Św. Rocha </t>
  </si>
  <si>
    <t>4791</t>
  </si>
  <si>
    <t>4570</t>
  </si>
  <si>
    <t>G11</t>
  </si>
  <si>
    <t xml:space="preserve">Dom Studencki,  zasilanie podstawowe  </t>
  </si>
  <si>
    <t>3549</t>
  </si>
  <si>
    <t>G12W</t>
  </si>
  <si>
    <t xml:space="preserve">Dom Studencki                                                                                    </t>
  </si>
  <si>
    <t xml:space="preserve">Gorzów Wielkopolski </t>
  </si>
  <si>
    <t>7114</t>
  </si>
  <si>
    <t>2270</t>
  </si>
  <si>
    <t>RAZEM G</t>
  </si>
  <si>
    <t>Ogółem Akademia Wychowania Fizycznego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</si>
</sst>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13" x14ac:knownFonts="1">
    <font>
      <sz val="10"/>
      <name val="Arial"/>
      <family val="2"/>
      <charset val="238"/>
    </font>
    <font>
      <sz val="11"/>
      <name val="Calibri"/>
      <family val="2"/>
      <charset val="238"/>
    </font>
    <font>
      <sz val="14"/>
      <name val="Arial"/>
      <family val="2"/>
      <charset val="238"/>
    </font>
    <font>
      <sz val="16"/>
      <name val="Arial"/>
      <family val="2"/>
      <charset val="238"/>
    </font>
    <font>
      <sz val="12"/>
      <name val="Arial"/>
      <family val="2"/>
      <charset val="238"/>
    </font>
    <font>
      <sz val="14"/>
      <name val="Calibri"/>
      <family val="2"/>
      <charset val="238"/>
    </font>
    <font>
      <sz val="11"/>
      <name val="Arial"/>
      <family val="2"/>
      <charset val="238"/>
    </font>
    <font>
      <sz val="10"/>
      <name val="Arial CE"/>
      <charset val="238"/>
    </font>
    <font>
      <b/>
      <sz val="14"/>
      <name val="Arial"/>
      <family val="2"/>
      <charset val="238"/>
    </font>
    <font>
      <b/>
      <sz val="12"/>
      <name val="Arial"/>
      <family val="2"/>
      <charset val="238"/>
    </font>
    <font>
      <b/>
      <sz val="16"/>
      <name val="Arial"/>
      <family val="2"/>
      <charset val="238"/>
    </font>
    <font>
      <b/>
      <sz val="14"/>
      <name val="Calibri"/>
      <family val="2"/>
      <charset val="238"/>
    </font>
    <font>
      <sz val="1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7" fillId="0" borderId="0"/>
    <xf numFmtId="0" fontId="1" fillId="0" borderId="0"/>
    <xf numFmtId="0" fontId="12" fillId="0" borderId="0"/>
  </cellStyleXfs>
  <cellXfs count="54">
    <xf numFmtId="0" fontId="0" fillId="0" borderId="0" xfId="0"/>
    <xf numFmtId="0" fontId="5" fillId="0" borderId="0" xfId="1" applyFont="1" applyAlignment="1">
      <alignment horizontal="left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5" fillId="0" borderId="0" xfId="1" applyFont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left" vertical="center" wrapText="1"/>
    </xf>
    <xf numFmtId="0" fontId="6" fillId="0" borderId="1" xfId="1" applyFont="1" applyBorder="1" applyAlignment="1">
      <alignment horizontal="left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left" vertical="center" wrapText="1"/>
    </xf>
    <xf numFmtId="164" fontId="2" fillId="0" borderId="3" xfId="2" applyNumberFormat="1" applyFont="1" applyBorder="1" applyAlignment="1">
      <alignment horizontal="center" vertical="center" wrapText="1"/>
    </xf>
    <xf numFmtId="164" fontId="2" fillId="0" borderId="4" xfId="2" quotePrefix="1" applyNumberFormat="1" applyFont="1" applyBorder="1" applyAlignment="1">
      <alignment horizontal="center" vertical="center" wrapText="1"/>
    </xf>
    <xf numFmtId="164" fontId="2" fillId="0" borderId="5" xfId="2" quotePrefix="1" applyNumberFormat="1" applyFont="1" applyBorder="1" applyAlignment="1">
      <alignment horizontal="left" vertical="center" wrapText="1"/>
    </xf>
    <xf numFmtId="1" fontId="3" fillId="0" borderId="1" xfId="3" applyNumberFormat="1" applyFont="1" applyBorder="1" applyAlignment="1">
      <alignment horizontal="center" vertical="center" wrapText="1"/>
    </xf>
    <xf numFmtId="0" fontId="1" fillId="0" borderId="0" xfId="1" applyAlignment="1">
      <alignment horizontal="left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9" fillId="2" borderId="1" xfId="1" applyFont="1" applyFill="1" applyBorder="1" applyAlignment="1">
      <alignment horizontal="left" vertical="center" wrapText="1"/>
    </xf>
    <xf numFmtId="0" fontId="8" fillId="2" borderId="1" xfId="1" applyFont="1" applyFill="1" applyBorder="1" applyAlignment="1">
      <alignment horizontal="left" vertical="center" wrapText="1"/>
    </xf>
    <xf numFmtId="1" fontId="10" fillId="2" borderId="1" xfId="1" applyNumberFormat="1" applyFont="1" applyFill="1" applyBorder="1" applyAlignment="1">
      <alignment horizontal="center" vertical="center" wrapText="1"/>
    </xf>
    <xf numFmtId="0" fontId="11" fillId="0" borderId="0" xfId="1" applyFont="1" applyAlignment="1">
      <alignment horizontal="left" vertical="center" wrapText="1"/>
    </xf>
    <xf numFmtId="1" fontId="3" fillId="0" borderId="1" xfId="1" applyNumberFormat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0" fontId="4" fillId="0" borderId="1" xfId="4" applyFont="1" applyFill="1" applyBorder="1" applyAlignment="1">
      <alignment horizontal="left" vertical="center" wrapText="1"/>
    </xf>
    <xf numFmtId="164" fontId="2" fillId="0" borderId="1" xfId="2" applyNumberFormat="1" applyFont="1" applyBorder="1" applyAlignment="1">
      <alignment horizontal="center" vertical="center" wrapText="1"/>
    </xf>
    <xf numFmtId="164" fontId="2" fillId="0" borderId="4" xfId="2" quotePrefix="1" applyNumberFormat="1" applyFont="1" applyBorder="1" applyAlignment="1">
      <alignment horizontal="right" vertical="center" wrapText="1"/>
    </xf>
    <xf numFmtId="0" fontId="4" fillId="0" borderId="2" xfId="1" applyFont="1" applyBorder="1" applyAlignment="1">
      <alignment horizontal="left" vertical="center" wrapText="1"/>
    </xf>
    <xf numFmtId="0" fontId="8" fillId="2" borderId="1" xfId="4" applyFont="1" applyFill="1" applyBorder="1" applyAlignment="1">
      <alignment horizontal="left" vertical="center" wrapText="1"/>
    </xf>
    <xf numFmtId="0" fontId="4" fillId="0" borderId="1" xfId="1" applyFont="1" applyBorder="1" applyAlignment="1">
      <alignment horizontal="center" vertical="center" wrapText="1"/>
    </xf>
    <xf numFmtId="1" fontId="8" fillId="2" borderId="4" xfId="2" applyNumberFormat="1" applyFont="1" applyFill="1" applyBorder="1" applyAlignment="1">
      <alignment horizontal="center" vertical="center" wrapText="1"/>
    </xf>
    <xf numFmtId="1" fontId="8" fillId="2" borderId="5" xfId="2" applyNumberFormat="1" applyFont="1" applyFill="1" applyBorder="1" applyAlignment="1">
      <alignment horizontal="left" vertical="center" wrapText="1"/>
    </xf>
    <xf numFmtId="0" fontId="8" fillId="0" borderId="1" xfId="1" applyFont="1" applyBorder="1" applyAlignment="1">
      <alignment horizontal="center" vertical="center" wrapText="1"/>
    </xf>
    <xf numFmtId="0" fontId="8" fillId="0" borderId="1" xfId="1" applyFont="1" applyBorder="1" applyAlignment="1">
      <alignment horizontal="left" vertical="center" wrapText="1"/>
    </xf>
    <xf numFmtId="1" fontId="10" fillId="0" borderId="1" xfId="1" applyNumberFormat="1" applyFont="1" applyBorder="1" applyAlignment="1">
      <alignment horizontal="center" vertical="center" wrapText="1"/>
    </xf>
    <xf numFmtId="0" fontId="6" fillId="0" borderId="0" xfId="1" applyFont="1" applyAlignment="1">
      <alignment horizontal="center" vertical="center" wrapText="1"/>
    </xf>
    <xf numFmtId="0" fontId="6" fillId="0" borderId="0" xfId="1" applyFont="1" applyAlignment="1">
      <alignment horizontal="left" vertical="center" wrapText="1"/>
    </xf>
    <xf numFmtId="1" fontId="6" fillId="0" borderId="0" xfId="1" applyNumberFormat="1" applyFont="1" applyAlignment="1">
      <alignment horizontal="left" vertical="center" wrapText="1"/>
    </xf>
    <xf numFmtId="1" fontId="6" fillId="0" borderId="0" xfId="1" applyNumberFormat="1" applyFont="1" applyAlignment="1">
      <alignment horizontal="center" vertical="center" wrapText="1"/>
    </xf>
    <xf numFmtId="164" fontId="2" fillId="3" borderId="3" xfId="2" applyNumberFormat="1" applyFont="1" applyFill="1" applyBorder="1" applyAlignment="1">
      <alignment horizontal="center" vertical="center" wrapText="1"/>
    </xf>
    <xf numFmtId="164" fontId="2" fillId="3" borderId="4" xfId="2" applyNumberFormat="1" applyFont="1" applyFill="1" applyBorder="1" applyAlignment="1">
      <alignment horizontal="center" vertical="center" wrapText="1"/>
    </xf>
    <xf numFmtId="164" fontId="2" fillId="3" borderId="5" xfId="2" applyNumberFormat="1" applyFont="1" applyFill="1" applyBorder="1" applyAlignment="1">
      <alignment horizontal="center" vertical="center" wrapText="1"/>
    </xf>
    <xf numFmtId="0" fontId="10" fillId="0" borderId="3" xfId="4" applyFont="1" applyFill="1" applyBorder="1" applyAlignment="1">
      <alignment horizontal="right" vertical="center" wrapText="1"/>
    </xf>
    <xf numFmtId="0" fontId="10" fillId="0" borderId="4" xfId="4" applyFont="1" applyFill="1" applyBorder="1" applyAlignment="1">
      <alignment horizontal="right" vertical="center" wrapText="1"/>
    </xf>
    <xf numFmtId="0" fontId="10" fillId="0" borderId="5" xfId="4" applyFont="1" applyFill="1" applyBorder="1" applyAlignment="1">
      <alignment horizontal="right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 wrapText="1"/>
    </xf>
    <xf numFmtId="0" fontId="2" fillId="2" borderId="8" xfId="1" applyFont="1" applyFill="1" applyBorder="1" applyAlignment="1">
      <alignment horizontal="center" vertical="center" wrapText="1"/>
    </xf>
    <xf numFmtId="49" fontId="3" fillId="2" borderId="6" xfId="1" applyNumberFormat="1" applyFont="1" applyFill="1" applyBorder="1" applyAlignment="1">
      <alignment horizontal="center" vertical="center" wrapText="1"/>
    </xf>
    <xf numFmtId="49" fontId="3" fillId="2" borderId="7" xfId="1" applyNumberFormat="1" applyFont="1" applyFill="1" applyBorder="1" applyAlignment="1">
      <alignment horizontal="center" vertical="center" wrapText="1"/>
    </xf>
    <xf numFmtId="49" fontId="3" fillId="2" borderId="9" xfId="1" applyNumberFormat="1" applyFont="1" applyFill="1" applyBorder="1" applyAlignment="1">
      <alignment horizontal="center" vertical="center" wrapText="1"/>
    </xf>
    <xf numFmtId="49" fontId="3" fillId="2" borderId="10" xfId="1" applyNumberFormat="1" applyFont="1" applyFill="1" applyBorder="1" applyAlignment="1">
      <alignment horizontal="center" vertical="center" wrapText="1"/>
    </xf>
    <xf numFmtId="1" fontId="4" fillId="2" borderId="2" xfId="0" applyNumberFormat="1" applyFont="1" applyFill="1" applyBorder="1" applyAlignment="1">
      <alignment horizontal="center" vertical="center" wrapText="1"/>
    </xf>
    <xf numFmtId="1" fontId="4" fillId="2" borderId="8" xfId="0" applyNumberFormat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horizontal="center" vertical="center" wrapText="1"/>
    </xf>
    <xf numFmtId="0" fontId="2" fillId="2" borderId="4" xfId="1" applyFont="1" applyFill="1" applyBorder="1" applyAlignment="1">
      <alignment horizontal="center" vertical="center" wrapText="1"/>
    </xf>
    <xf numFmtId="0" fontId="2" fillId="2" borderId="5" xfId="1" applyFont="1" applyFill="1" applyBorder="1" applyAlignment="1">
      <alignment horizontal="center" vertical="center" wrapText="1"/>
    </xf>
  </cellXfs>
  <cellStyles count="5">
    <cellStyle name="Normalny" xfId="0" builtinId="0"/>
    <cellStyle name="Normalny 2" xfId="1"/>
    <cellStyle name="Normalny_AWF rozliczenie 2008 2" xfId="4"/>
    <cellStyle name="Normalny_Formularz cenowy aktualne ceny kompleksowa  wrz 2011" xfId="2"/>
    <cellStyle name="Normalny_Zestawienie umów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8"/>
  <sheetViews>
    <sheetView tabSelected="1" zoomScale="55" zoomScaleNormal="55" workbookViewId="0">
      <selection activeCell="T1" sqref="T1:T2"/>
    </sheetView>
  </sheetViews>
  <sheetFormatPr defaultRowHeight="15" x14ac:dyDescent="0.2"/>
  <cols>
    <col min="1" max="1" width="5.28515625" style="32" customWidth="1"/>
    <col min="2" max="2" width="18.42578125" style="33" customWidth="1"/>
    <col min="3" max="3" width="25.42578125" style="33" customWidth="1"/>
    <col min="4" max="4" width="26.5703125" style="33" customWidth="1"/>
    <col min="5" max="5" width="18.85546875" style="33" customWidth="1"/>
    <col min="6" max="6" width="16.85546875" style="33" customWidth="1"/>
    <col min="7" max="7" width="16" style="33" customWidth="1"/>
    <col min="8" max="8" width="9.5703125" style="32" customWidth="1"/>
    <col min="9" max="9" width="12.140625" style="32" customWidth="1"/>
    <col min="10" max="10" width="17.28515625" style="33" customWidth="1"/>
    <col min="11" max="11" width="18.28515625" style="32" customWidth="1"/>
    <col min="12" max="12" width="16.5703125" style="32" customWidth="1"/>
    <col min="13" max="13" width="23.140625" style="34" customWidth="1"/>
    <col min="14" max="14" width="12.7109375" style="34" customWidth="1"/>
    <col min="15" max="15" width="8.28515625" style="34" customWidth="1"/>
    <col min="16" max="16" width="7.42578125" style="34" customWidth="1"/>
    <col min="17" max="17" width="8.140625" style="34" customWidth="1"/>
    <col min="18" max="19" width="16.42578125" style="33" customWidth="1"/>
    <col min="20" max="20" width="20.28515625" style="35" customWidth="1"/>
    <col min="21" max="21" width="15.42578125" style="13" customWidth="1"/>
    <col min="22" max="16384" width="9.140625" style="13"/>
  </cols>
  <sheetData>
    <row r="1" spans="1:20" s="1" customFormat="1" ht="15" customHeight="1" x14ac:dyDescent="0.2">
      <c r="A1" s="42" t="s">
        <v>0</v>
      </c>
      <c r="B1" s="42" t="s">
        <v>1</v>
      </c>
      <c r="C1" s="42" t="s">
        <v>2</v>
      </c>
      <c r="D1" s="43" t="s">
        <v>3</v>
      </c>
      <c r="E1" s="42" t="s">
        <v>4</v>
      </c>
      <c r="F1" s="51" t="s">
        <v>5</v>
      </c>
      <c r="G1" s="52"/>
      <c r="H1" s="52"/>
      <c r="I1" s="52"/>
      <c r="J1" s="53"/>
      <c r="K1" s="42" t="s">
        <v>6</v>
      </c>
      <c r="L1" s="43" t="s">
        <v>7</v>
      </c>
      <c r="M1" s="45" t="s">
        <v>8</v>
      </c>
      <c r="N1" s="45"/>
      <c r="O1" s="45"/>
      <c r="P1" s="45"/>
      <c r="Q1" s="46"/>
      <c r="R1" s="42" t="s">
        <v>9</v>
      </c>
      <c r="S1" s="42" t="s">
        <v>10</v>
      </c>
      <c r="T1" s="49" t="s">
        <v>11</v>
      </c>
    </row>
    <row r="2" spans="1:20" s="3" customFormat="1" ht="81.75" customHeight="1" x14ac:dyDescent="0.2">
      <c r="A2" s="42"/>
      <c r="B2" s="42"/>
      <c r="C2" s="42"/>
      <c r="D2" s="44"/>
      <c r="E2" s="42"/>
      <c r="F2" s="2" t="s">
        <v>12</v>
      </c>
      <c r="G2" s="2" t="s">
        <v>13</v>
      </c>
      <c r="H2" s="2" t="s">
        <v>14</v>
      </c>
      <c r="I2" s="2" t="s">
        <v>15</v>
      </c>
      <c r="J2" s="2" t="s">
        <v>16</v>
      </c>
      <c r="K2" s="42"/>
      <c r="L2" s="44"/>
      <c r="M2" s="47"/>
      <c r="N2" s="47"/>
      <c r="O2" s="47"/>
      <c r="P2" s="47"/>
      <c r="Q2" s="48"/>
      <c r="R2" s="42"/>
      <c r="S2" s="42"/>
      <c r="T2" s="50"/>
    </row>
    <row r="3" spans="1:20" ht="99.75" customHeight="1" x14ac:dyDescent="0.2">
      <c r="A3" s="4">
        <v>1</v>
      </c>
      <c r="B3" s="5" t="s">
        <v>17</v>
      </c>
      <c r="C3" s="5" t="s">
        <v>18</v>
      </c>
      <c r="D3" s="6" t="s">
        <v>18</v>
      </c>
      <c r="E3" s="5" t="s">
        <v>19</v>
      </c>
      <c r="F3" s="5" t="s">
        <v>20</v>
      </c>
      <c r="G3" s="5" t="s">
        <v>21</v>
      </c>
      <c r="H3" s="7" t="s">
        <v>22</v>
      </c>
      <c r="I3" s="7" t="s">
        <v>23</v>
      </c>
      <c r="J3" s="8" t="s">
        <v>24</v>
      </c>
      <c r="K3" s="7" t="s">
        <v>25</v>
      </c>
      <c r="L3" s="7" t="s">
        <v>26</v>
      </c>
      <c r="M3" s="9" t="s">
        <v>27</v>
      </c>
      <c r="N3" s="10" t="s">
        <v>28</v>
      </c>
      <c r="O3" s="10" t="s">
        <v>29</v>
      </c>
      <c r="P3" s="10" t="s">
        <v>30</v>
      </c>
      <c r="Q3" s="11" t="s">
        <v>31</v>
      </c>
      <c r="R3" s="7" t="s">
        <v>32</v>
      </c>
      <c r="S3" s="7">
        <v>300</v>
      </c>
      <c r="T3" s="12">
        <v>1554</v>
      </c>
    </row>
    <row r="4" spans="1:20" s="18" customFormat="1" ht="90" customHeight="1" x14ac:dyDescent="0.2">
      <c r="A4" s="14"/>
      <c r="B4" s="15" t="s">
        <v>33</v>
      </c>
      <c r="C4" s="15"/>
      <c r="D4" s="16"/>
      <c r="E4" s="15"/>
      <c r="F4" s="15"/>
      <c r="G4" s="15"/>
      <c r="H4" s="14"/>
      <c r="I4" s="14"/>
      <c r="J4" s="16"/>
      <c r="K4" s="14"/>
      <c r="L4" s="14"/>
      <c r="M4" s="36"/>
      <c r="N4" s="37"/>
      <c r="O4" s="37"/>
      <c r="P4" s="37"/>
      <c r="Q4" s="38"/>
      <c r="R4" s="14"/>
      <c r="S4" s="14"/>
      <c r="T4" s="17">
        <f t="shared" ref="T4" si="0">SUM(T3)</f>
        <v>1554</v>
      </c>
    </row>
    <row r="5" spans="1:20" ht="102" customHeight="1" x14ac:dyDescent="0.2">
      <c r="A5" s="4">
        <v>1</v>
      </c>
      <c r="B5" s="5" t="s">
        <v>17</v>
      </c>
      <c r="C5" s="5" t="s">
        <v>18</v>
      </c>
      <c r="D5" s="5" t="s">
        <v>34</v>
      </c>
      <c r="E5" s="5" t="s">
        <v>35</v>
      </c>
      <c r="F5" s="5" t="s">
        <v>36</v>
      </c>
      <c r="G5" s="5"/>
      <c r="H5" s="7"/>
      <c r="I5" s="7" t="s">
        <v>37</v>
      </c>
      <c r="J5" s="8" t="s">
        <v>38</v>
      </c>
      <c r="K5" s="7">
        <v>96859840</v>
      </c>
      <c r="L5" s="7" t="s">
        <v>26</v>
      </c>
      <c r="M5" s="9" t="s">
        <v>27</v>
      </c>
      <c r="N5" s="10" t="s">
        <v>28</v>
      </c>
      <c r="O5" s="10" t="s">
        <v>39</v>
      </c>
      <c r="P5" s="10" t="s">
        <v>40</v>
      </c>
      <c r="Q5" s="11" t="s">
        <v>41</v>
      </c>
      <c r="R5" s="7" t="s">
        <v>42</v>
      </c>
      <c r="S5" s="7">
        <v>90</v>
      </c>
      <c r="T5" s="19">
        <v>254</v>
      </c>
    </row>
    <row r="6" spans="1:20" ht="102" customHeight="1" x14ac:dyDescent="0.2">
      <c r="A6" s="4">
        <f>A5+1</f>
        <v>2</v>
      </c>
      <c r="B6" s="5" t="s">
        <v>17</v>
      </c>
      <c r="C6" s="5" t="s">
        <v>18</v>
      </c>
      <c r="D6" s="6" t="s">
        <v>43</v>
      </c>
      <c r="E6" s="5" t="s">
        <v>44</v>
      </c>
      <c r="F6" s="5" t="s">
        <v>45</v>
      </c>
      <c r="G6" s="5" t="s">
        <v>46</v>
      </c>
      <c r="H6" s="7">
        <v>13</v>
      </c>
      <c r="I6" s="7" t="s">
        <v>47</v>
      </c>
      <c r="J6" s="8" t="s">
        <v>45</v>
      </c>
      <c r="K6" s="7">
        <v>97835723</v>
      </c>
      <c r="L6" s="7" t="s">
        <v>26</v>
      </c>
      <c r="M6" s="9" t="s">
        <v>27</v>
      </c>
      <c r="N6" s="10" t="s">
        <v>28</v>
      </c>
      <c r="O6" s="10" t="s">
        <v>48</v>
      </c>
      <c r="P6" s="10" t="s">
        <v>49</v>
      </c>
      <c r="Q6" s="11" t="s">
        <v>50</v>
      </c>
      <c r="R6" s="7" t="s">
        <v>42</v>
      </c>
      <c r="S6" s="7">
        <v>100</v>
      </c>
      <c r="T6" s="19">
        <v>350</v>
      </c>
    </row>
    <row r="7" spans="1:20" ht="102" customHeight="1" x14ac:dyDescent="0.2">
      <c r="A7" s="4">
        <f t="shared" ref="A7:A12" si="1">A6+1</f>
        <v>3</v>
      </c>
      <c r="B7" s="5" t="s">
        <v>17</v>
      </c>
      <c r="C7" s="5" t="s">
        <v>18</v>
      </c>
      <c r="D7" s="6" t="s">
        <v>18</v>
      </c>
      <c r="E7" s="5" t="s">
        <v>51</v>
      </c>
      <c r="F7" s="5" t="s">
        <v>52</v>
      </c>
      <c r="G7" s="5" t="s">
        <v>53</v>
      </c>
      <c r="H7" s="7">
        <v>9</v>
      </c>
      <c r="I7" s="20" t="s">
        <v>54</v>
      </c>
      <c r="J7" s="8" t="s">
        <v>24</v>
      </c>
      <c r="K7" s="7">
        <v>47050060</v>
      </c>
      <c r="L7" s="7" t="s">
        <v>26</v>
      </c>
      <c r="M7" s="9" t="s">
        <v>27</v>
      </c>
      <c r="N7" s="10" t="s">
        <v>28</v>
      </c>
      <c r="O7" s="10" t="s">
        <v>55</v>
      </c>
      <c r="P7" s="10" t="s">
        <v>56</v>
      </c>
      <c r="Q7" s="11" t="s">
        <v>57</v>
      </c>
      <c r="R7" s="7" t="s">
        <v>58</v>
      </c>
      <c r="S7" s="7">
        <v>27</v>
      </c>
      <c r="T7" s="19">
        <v>96</v>
      </c>
    </row>
    <row r="8" spans="1:20" ht="102" customHeight="1" x14ac:dyDescent="0.2">
      <c r="A8" s="4">
        <f t="shared" si="1"/>
        <v>4</v>
      </c>
      <c r="B8" s="5" t="s">
        <v>17</v>
      </c>
      <c r="C8" s="5" t="s">
        <v>18</v>
      </c>
      <c r="D8" s="6" t="s">
        <v>18</v>
      </c>
      <c r="E8" s="5" t="s">
        <v>59</v>
      </c>
      <c r="F8" s="5" t="s">
        <v>60</v>
      </c>
      <c r="G8" s="5" t="s">
        <v>61</v>
      </c>
      <c r="H8" s="7">
        <v>9</v>
      </c>
      <c r="I8" s="20" t="s">
        <v>54</v>
      </c>
      <c r="J8" s="8" t="s">
        <v>24</v>
      </c>
      <c r="K8" s="7">
        <v>46632372</v>
      </c>
      <c r="L8" s="7" t="s">
        <v>26</v>
      </c>
      <c r="M8" s="9" t="s">
        <v>27</v>
      </c>
      <c r="N8" s="10" t="s">
        <v>28</v>
      </c>
      <c r="O8" s="10" t="s">
        <v>55</v>
      </c>
      <c r="P8" s="10" t="s">
        <v>62</v>
      </c>
      <c r="Q8" s="11" t="s">
        <v>63</v>
      </c>
      <c r="R8" s="7" t="s">
        <v>58</v>
      </c>
      <c r="S8" s="7">
        <v>27</v>
      </c>
      <c r="T8" s="19">
        <v>53</v>
      </c>
    </row>
    <row r="9" spans="1:20" ht="102" customHeight="1" x14ac:dyDescent="0.2">
      <c r="A9" s="4">
        <f t="shared" si="1"/>
        <v>5</v>
      </c>
      <c r="B9" s="5" t="s">
        <v>17</v>
      </c>
      <c r="C9" s="5" t="s">
        <v>18</v>
      </c>
      <c r="D9" s="6" t="s">
        <v>43</v>
      </c>
      <c r="E9" s="21" t="s">
        <v>64</v>
      </c>
      <c r="F9" s="5" t="s">
        <v>45</v>
      </c>
      <c r="G9" s="5" t="s">
        <v>65</v>
      </c>
      <c r="H9" s="7">
        <v>73</v>
      </c>
      <c r="I9" s="7" t="s">
        <v>47</v>
      </c>
      <c r="J9" s="8" t="s">
        <v>45</v>
      </c>
      <c r="K9" s="7">
        <v>11820323</v>
      </c>
      <c r="L9" s="7" t="s">
        <v>26</v>
      </c>
      <c r="M9" s="9" t="s">
        <v>27</v>
      </c>
      <c r="N9" s="10" t="s">
        <v>28</v>
      </c>
      <c r="O9" s="10" t="s">
        <v>66</v>
      </c>
      <c r="P9" s="10" t="s">
        <v>67</v>
      </c>
      <c r="Q9" s="11" t="s">
        <v>68</v>
      </c>
      <c r="R9" s="7" t="s">
        <v>69</v>
      </c>
      <c r="S9" s="7">
        <v>22</v>
      </c>
      <c r="T9" s="19">
        <v>49</v>
      </c>
    </row>
    <row r="10" spans="1:20" ht="102" customHeight="1" x14ac:dyDescent="0.2">
      <c r="A10" s="4">
        <f t="shared" si="1"/>
        <v>6</v>
      </c>
      <c r="B10" s="5" t="s">
        <v>17</v>
      </c>
      <c r="C10" s="5" t="s">
        <v>18</v>
      </c>
      <c r="D10" s="6" t="s">
        <v>43</v>
      </c>
      <c r="E10" s="5" t="s">
        <v>70</v>
      </c>
      <c r="F10" s="5" t="s">
        <v>45</v>
      </c>
      <c r="G10" s="5" t="s">
        <v>71</v>
      </c>
      <c r="H10" s="7">
        <v>36</v>
      </c>
      <c r="I10" s="7" t="s">
        <v>47</v>
      </c>
      <c r="J10" s="8" t="s">
        <v>45</v>
      </c>
      <c r="K10" s="7">
        <v>11032826</v>
      </c>
      <c r="L10" s="7" t="s">
        <v>26</v>
      </c>
      <c r="M10" s="9" t="s">
        <v>27</v>
      </c>
      <c r="N10" s="10" t="s">
        <v>28</v>
      </c>
      <c r="O10" s="10" t="s">
        <v>66</v>
      </c>
      <c r="P10" s="10" t="s">
        <v>72</v>
      </c>
      <c r="Q10" s="11" t="s">
        <v>73</v>
      </c>
      <c r="R10" s="7" t="s">
        <v>58</v>
      </c>
      <c r="S10" s="7">
        <v>27</v>
      </c>
      <c r="T10" s="19">
        <v>23</v>
      </c>
    </row>
    <row r="11" spans="1:20" ht="102" customHeight="1" x14ac:dyDescent="0.2">
      <c r="A11" s="4">
        <f t="shared" si="1"/>
        <v>7</v>
      </c>
      <c r="B11" s="5" t="s">
        <v>17</v>
      </c>
      <c r="C11" s="5" t="s">
        <v>18</v>
      </c>
      <c r="D11" s="6" t="s">
        <v>18</v>
      </c>
      <c r="E11" s="5" t="s">
        <v>74</v>
      </c>
      <c r="F11" s="5" t="s">
        <v>75</v>
      </c>
      <c r="G11" s="5" t="s">
        <v>76</v>
      </c>
      <c r="H11" s="7"/>
      <c r="I11" s="7" t="s">
        <v>77</v>
      </c>
      <c r="J11" s="8" t="s">
        <v>78</v>
      </c>
      <c r="K11" s="7">
        <v>14489613</v>
      </c>
      <c r="L11" s="22" t="s">
        <v>79</v>
      </c>
      <c r="M11" s="9"/>
      <c r="N11" s="23" t="s">
        <v>80</v>
      </c>
      <c r="O11" s="10" t="s">
        <v>81</v>
      </c>
      <c r="P11" s="10" t="s">
        <v>82</v>
      </c>
      <c r="Q11" s="11" t="s">
        <v>83</v>
      </c>
      <c r="R11" s="7" t="s">
        <v>58</v>
      </c>
      <c r="S11" s="7">
        <v>11.4</v>
      </c>
      <c r="T11" s="19">
        <v>61</v>
      </c>
    </row>
    <row r="12" spans="1:20" ht="102" customHeight="1" x14ac:dyDescent="0.2">
      <c r="A12" s="4">
        <f t="shared" si="1"/>
        <v>8</v>
      </c>
      <c r="B12" s="5" t="s">
        <v>17</v>
      </c>
      <c r="C12" s="5" t="s">
        <v>18</v>
      </c>
      <c r="D12" s="6" t="s">
        <v>18</v>
      </c>
      <c r="E12" s="24" t="s">
        <v>84</v>
      </c>
      <c r="F12" s="5" t="s">
        <v>85</v>
      </c>
      <c r="G12" s="5" t="s">
        <v>86</v>
      </c>
      <c r="H12" s="7">
        <v>7</v>
      </c>
      <c r="I12" s="20" t="s">
        <v>87</v>
      </c>
      <c r="J12" s="8" t="s">
        <v>24</v>
      </c>
      <c r="K12" s="7">
        <v>63010796</v>
      </c>
      <c r="L12" s="7" t="s">
        <v>26</v>
      </c>
      <c r="M12" s="9" t="s">
        <v>27</v>
      </c>
      <c r="N12" s="10" t="s">
        <v>28</v>
      </c>
      <c r="O12" s="10" t="s">
        <v>55</v>
      </c>
      <c r="P12" s="10" t="s">
        <v>88</v>
      </c>
      <c r="Q12" s="11" t="s">
        <v>89</v>
      </c>
      <c r="R12" s="7" t="s">
        <v>90</v>
      </c>
      <c r="S12" s="7">
        <v>27</v>
      </c>
      <c r="T12" s="19">
        <v>60</v>
      </c>
    </row>
    <row r="13" spans="1:20" s="18" customFormat="1" ht="57" customHeight="1" x14ac:dyDescent="0.2">
      <c r="A13" s="14"/>
      <c r="B13" s="15" t="s">
        <v>91</v>
      </c>
      <c r="C13" s="15"/>
      <c r="D13" s="16"/>
      <c r="E13" s="25"/>
      <c r="F13" s="16"/>
      <c r="G13" s="16"/>
      <c r="H13" s="14"/>
      <c r="I13" s="14"/>
      <c r="J13" s="16"/>
      <c r="K13" s="14"/>
      <c r="L13" s="14"/>
      <c r="M13" s="36"/>
      <c r="N13" s="37"/>
      <c r="O13" s="37"/>
      <c r="P13" s="37"/>
      <c r="Q13" s="38"/>
      <c r="R13" s="14"/>
      <c r="S13" s="14"/>
      <c r="T13" s="17">
        <f t="shared" ref="T13" si="2">SUM(T5:T12)</f>
        <v>946</v>
      </c>
    </row>
    <row r="14" spans="1:20" ht="101.25" customHeight="1" x14ac:dyDescent="0.2">
      <c r="A14" s="26">
        <v>1</v>
      </c>
      <c r="B14" s="5" t="s">
        <v>17</v>
      </c>
      <c r="C14" s="5" t="s">
        <v>18</v>
      </c>
      <c r="D14" s="5" t="s">
        <v>18</v>
      </c>
      <c r="E14" s="5" t="s">
        <v>92</v>
      </c>
      <c r="F14" s="5" t="s">
        <v>93</v>
      </c>
      <c r="G14" s="5" t="s">
        <v>94</v>
      </c>
      <c r="H14" s="7">
        <v>9</v>
      </c>
      <c r="I14" s="20" t="s">
        <v>54</v>
      </c>
      <c r="J14" s="8" t="s">
        <v>24</v>
      </c>
      <c r="K14" s="7">
        <v>7799647</v>
      </c>
      <c r="L14" s="7" t="s">
        <v>26</v>
      </c>
      <c r="M14" s="9" t="s">
        <v>27</v>
      </c>
      <c r="N14" s="10" t="s">
        <v>28</v>
      </c>
      <c r="O14" s="10" t="s">
        <v>55</v>
      </c>
      <c r="P14" s="10" t="s">
        <v>95</v>
      </c>
      <c r="Q14" s="11" t="s">
        <v>96</v>
      </c>
      <c r="R14" s="7" t="s">
        <v>97</v>
      </c>
      <c r="S14" s="7">
        <v>45</v>
      </c>
      <c r="T14" s="19">
        <v>2</v>
      </c>
    </row>
    <row r="15" spans="1:20" ht="101.25" customHeight="1" x14ac:dyDescent="0.2">
      <c r="A15" s="26">
        <f>A14+1</f>
        <v>2</v>
      </c>
      <c r="B15" s="5" t="s">
        <v>17</v>
      </c>
      <c r="C15" s="5" t="s">
        <v>18</v>
      </c>
      <c r="D15" s="5" t="s">
        <v>18</v>
      </c>
      <c r="E15" s="24" t="s">
        <v>98</v>
      </c>
      <c r="F15" s="5" t="s">
        <v>93</v>
      </c>
      <c r="G15" s="5" t="s">
        <v>94</v>
      </c>
      <c r="H15" s="7">
        <v>9</v>
      </c>
      <c r="I15" s="20" t="s">
        <v>54</v>
      </c>
      <c r="J15" s="8" t="s">
        <v>24</v>
      </c>
      <c r="K15" s="7">
        <v>50521633</v>
      </c>
      <c r="L15" s="7" t="s">
        <v>26</v>
      </c>
      <c r="M15" s="9" t="s">
        <v>27</v>
      </c>
      <c r="N15" s="10" t="s">
        <v>28</v>
      </c>
      <c r="O15" s="10" t="s">
        <v>55</v>
      </c>
      <c r="P15" s="10" t="s">
        <v>95</v>
      </c>
      <c r="Q15" s="11" t="s">
        <v>99</v>
      </c>
      <c r="R15" s="7" t="s">
        <v>100</v>
      </c>
      <c r="S15" s="7">
        <v>145</v>
      </c>
      <c r="T15" s="19">
        <v>628</v>
      </c>
    </row>
    <row r="16" spans="1:20" ht="101.25" customHeight="1" x14ac:dyDescent="0.2">
      <c r="A16" s="26">
        <f>A15+1</f>
        <v>3</v>
      </c>
      <c r="B16" s="5" t="s">
        <v>17</v>
      </c>
      <c r="C16" s="5" t="s">
        <v>18</v>
      </c>
      <c r="D16" s="6" t="s">
        <v>43</v>
      </c>
      <c r="E16" s="5" t="s">
        <v>101</v>
      </c>
      <c r="F16" s="5" t="s">
        <v>102</v>
      </c>
      <c r="G16" s="5" t="s">
        <v>71</v>
      </c>
      <c r="H16" s="7">
        <v>36</v>
      </c>
      <c r="I16" s="7" t="s">
        <v>47</v>
      </c>
      <c r="J16" s="8" t="s">
        <v>45</v>
      </c>
      <c r="K16" s="7">
        <v>50129568</v>
      </c>
      <c r="L16" s="7" t="s">
        <v>26</v>
      </c>
      <c r="M16" s="9" t="s">
        <v>27</v>
      </c>
      <c r="N16" s="10" t="s">
        <v>28</v>
      </c>
      <c r="O16" s="10" t="s">
        <v>66</v>
      </c>
      <c r="P16" s="10" t="s">
        <v>103</v>
      </c>
      <c r="Q16" s="11" t="s">
        <v>104</v>
      </c>
      <c r="R16" s="7" t="s">
        <v>100</v>
      </c>
      <c r="S16" s="7">
        <v>70</v>
      </c>
      <c r="T16" s="19">
        <v>114</v>
      </c>
    </row>
    <row r="17" spans="1:20" s="18" customFormat="1" ht="50.25" customHeight="1" x14ac:dyDescent="0.2">
      <c r="A17" s="14"/>
      <c r="B17" s="25" t="s">
        <v>105</v>
      </c>
      <c r="C17" s="16"/>
      <c r="D17" s="16"/>
      <c r="E17" s="25"/>
      <c r="F17" s="16"/>
      <c r="G17" s="16"/>
      <c r="H17" s="14"/>
      <c r="I17" s="14"/>
      <c r="J17" s="16"/>
      <c r="K17" s="14"/>
      <c r="L17" s="14"/>
      <c r="M17" s="27"/>
      <c r="N17" s="27"/>
      <c r="O17" s="27"/>
      <c r="P17" s="27"/>
      <c r="Q17" s="28"/>
      <c r="R17" s="14"/>
      <c r="S17" s="14"/>
      <c r="T17" s="17">
        <f t="shared" ref="T17" si="3">SUM(T14:T16)</f>
        <v>744</v>
      </c>
    </row>
    <row r="18" spans="1:20" s="18" customFormat="1" ht="66" customHeight="1" x14ac:dyDescent="0.2">
      <c r="A18" s="29"/>
      <c r="B18" s="30"/>
      <c r="C18" s="30"/>
      <c r="D18" s="30"/>
      <c r="E18" s="39" t="s">
        <v>106</v>
      </c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1"/>
      <c r="T18" s="31">
        <f t="shared" ref="T18" si="4">T17+T13+T4</f>
        <v>3244</v>
      </c>
    </row>
  </sheetData>
  <mergeCells count="15">
    <mergeCell ref="T1:T2"/>
    <mergeCell ref="A1:A2"/>
    <mergeCell ref="B1:B2"/>
    <mergeCell ref="C1:C2"/>
    <mergeCell ref="D1:D2"/>
    <mergeCell ref="E1:E2"/>
    <mergeCell ref="F1:J1"/>
    <mergeCell ref="M4:Q4"/>
    <mergeCell ref="M13:Q13"/>
    <mergeCell ref="E18:S18"/>
    <mergeCell ref="K1:K2"/>
    <mergeCell ref="L1:L2"/>
    <mergeCell ref="M1:Q2"/>
    <mergeCell ref="R1:R2"/>
    <mergeCell ref="S1:S2"/>
  </mergeCells>
  <printOptions horizontalCentered="1"/>
  <pageMargins left="7.874015748031496E-2" right="0.11811023622047245" top="0.84" bottom="0.23622047244094491" header="0.19685039370078741" footer="7.874015748031496E-2"/>
  <pageSetup paperSize="9" scale="33" orientation="landscape" horizontalDpi="4294967293" verticalDpi="4294967293" r:id="rId1"/>
  <headerFooter alignWithMargins="0">
    <oddHeader xml:space="preserve">&amp;C&amp;"Calibri,Pogrubiona kursywa"&amp;36Akademia Wychowania Fizycznego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AWF Zestawienie obiektów </vt:lpstr>
      <vt:lpstr>'AWF Zestawienie obiektów '!Obszar_wydruku</vt:lpstr>
    </vt:vector>
  </TitlesOfParts>
  <Company>***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</dc:creator>
  <cp:lastModifiedBy>Arleta Czerniak</cp:lastModifiedBy>
  <dcterms:created xsi:type="dcterms:W3CDTF">2016-08-09T12:21:31Z</dcterms:created>
  <dcterms:modified xsi:type="dcterms:W3CDTF">2016-11-22T10:19:32Z</dcterms:modified>
</cp:coreProperties>
</file>